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b0d228235a0ba9/שולחן העבודה/"/>
    </mc:Choice>
  </mc:AlternateContent>
  <xr:revisionPtr revIDLastSave="22" documentId="8_{408E4D91-51FC-4A96-9B75-4FECCA577F3A}" xr6:coauthVersionLast="47" xr6:coauthVersionMax="47" xr10:uidLastSave="{07693A1D-C2E4-47A8-98CB-EA2E7B1321D1}"/>
  <bookViews>
    <workbookView xWindow="-28920" yWindow="525" windowWidth="29040" windowHeight="15720" xr2:uid="{E61CC915-921D-47A0-9738-A2C232268929}"/>
  </bookViews>
  <sheets>
    <sheet name="אומדן עלויות ציוד חדר כושר" sheetId="2" r:id="rId1"/>
  </sheets>
  <definedNames>
    <definedName name="_xlnm.Print_Area" localSheetId="0">'אומדן עלויות ציוד חדר כושר'!$A$1:$H$100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2" l="1"/>
  <c r="F89" i="2"/>
  <c r="F82" i="2"/>
  <c r="F66" i="2"/>
  <c r="F53" i="2"/>
  <c r="F38" i="2"/>
  <c r="F10" i="2"/>
  <c r="H50" i="2"/>
  <c r="H52" i="2"/>
  <c r="H42" i="2" l="1"/>
  <c r="H43" i="2"/>
  <c r="H92" i="2"/>
  <c r="H93" i="2"/>
  <c r="H94" i="2"/>
  <c r="H95" i="2"/>
  <c r="H96" i="2"/>
  <c r="H91" i="2"/>
  <c r="H57" i="2"/>
  <c r="H58" i="2"/>
  <c r="H59" i="2"/>
  <c r="H60" i="2"/>
  <c r="H61" i="2"/>
  <c r="H62" i="2"/>
  <c r="H63" i="2"/>
  <c r="H64" i="2"/>
  <c r="H65" i="2"/>
  <c r="H56" i="2"/>
  <c r="H80" i="2"/>
  <c r="H81" i="2"/>
  <c r="H69" i="2"/>
  <c r="H70" i="2"/>
  <c r="H71" i="2"/>
  <c r="H72" i="2"/>
  <c r="H73" i="2"/>
  <c r="H74" i="2"/>
  <c r="H75" i="2"/>
  <c r="H76" i="2"/>
  <c r="H77" i="2"/>
  <c r="H78" i="2"/>
  <c r="H79" i="2"/>
  <c r="H68" i="2"/>
  <c r="H82" i="2" s="1"/>
  <c r="H85" i="2"/>
  <c r="H86" i="2"/>
  <c r="H87" i="2"/>
  <c r="H88" i="2"/>
  <c r="H84" i="2"/>
  <c r="H41" i="2"/>
  <c r="H44" i="2"/>
  <c r="H45" i="2"/>
  <c r="H46" i="2"/>
  <c r="H47" i="2"/>
  <c r="H48" i="2"/>
  <c r="H49" i="2"/>
  <c r="H51" i="2"/>
  <c r="H40" i="2"/>
  <c r="H21" i="2"/>
  <c r="H22" i="2"/>
  <c r="H23" i="2"/>
  <c r="H24" i="2"/>
  <c r="H25" i="2"/>
  <c r="H26" i="2"/>
  <c r="H15" i="2"/>
  <c r="H16" i="2"/>
  <c r="H20" i="2"/>
  <c r="H19" i="2"/>
  <c r="H18" i="2"/>
  <c r="H17" i="2"/>
  <c r="H13" i="2"/>
  <c r="H29" i="2"/>
  <c r="H30" i="2"/>
  <c r="H31" i="2"/>
  <c r="H32" i="2"/>
  <c r="H33" i="2"/>
  <c r="H34" i="2"/>
  <c r="H35" i="2"/>
  <c r="H36" i="2"/>
  <c r="H37" i="2"/>
  <c r="H14" i="2"/>
  <c r="H11" i="2"/>
  <c r="H12" i="2"/>
  <c r="G12" i="2"/>
  <c r="G11" i="2"/>
  <c r="H6" i="2"/>
  <c r="H7" i="2"/>
  <c r="H8" i="2"/>
  <c r="H9" i="2"/>
  <c r="H5" i="2"/>
  <c r="F12" i="2"/>
  <c r="H38" i="2" l="1"/>
  <c r="H53" i="2"/>
  <c r="H10" i="2"/>
  <c r="F27" i="2"/>
  <c r="H97" i="2" l="1"/>
  <c r="A6" i="2"/>
  <c r="A7" i="2" s="1"/>
  <c r="A8" i="2" s="1"/>
  <c r="A9" i="2" s="1"/>
  <c r="A13" i="2" s="1"/>
  <c r="H66" i="2" l="1"/>
  <c r="H89" i="2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6" i="2" s="1"/>
  <c r="A57" i="2" l="1"/>
  <c r="A58" i="2" s="1"/>
  <c r="A59" i="2" s="1"/>
  <c r="A60" i="2" s="1"/>
  <c r="A61" i="2" s="1"/>
  <c r="A62" i="2" s="1"/>
  <c r="A63" i="2" s="1"/>
  <c r="A64" i="2" s="1"/>
  <c r="A65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4" i="2" s="1"/>
  <c r="A85" i="2" s="1"/>
  <c r="A86" i="2" s="1"/>
  <c r="A87" i="2" s="1"/>
  <c r="A88" i="2" s="1"/>
  <c r="A91" i="2" s="1"/>
  <c r="A92" i="2" s="1"/>
  <c r="A93" i="2" s="1"/>
  <c r="A94" i="2" s="1"/>
  <c r="A95" i="2" s="1"/>
  <c r="A96" i="2" s="1"/>
  <c r="H98" i="2"/>
  <c r="H99" i="2" l="1"/>
</calcChain>
</file>

<file path=xl/sharedStrings.xml><?xml version="1.0" encoding="utf-8"?>
<sst xmlns="http://schemas.openxmlformats.org/spreadsheetml/2006/main" count="202" uniqueCount="193">
  <si>
    <t>סה"כ</t>
  </si>
  <si>
    <t xml:space="preserve"> </t>
  </si>
  <si>
    <t>פרק א - מכשירים אירוביים</t>
  </si>
  <si>
    <t>מחיר יחידה</t>
  </si>
  <si>
    <t>סה"כ מחיר</t>
  </si>
  <si>
    <t xml:space="preserve">ללא מע"מ </t>
  </si>
  <si>
    <t>ללא מע"מ</t>
  </si>
  <si>
    <t>מסלול ריצה</t>
  </si>
  <si>
    <t>Treadmill - Touch Consule</t>
  </si>
  <si>
    <t xml:space="preserve">קרוס טריינר אדפטיבי כולל ידיים TB </t>
  </si>
  <si>
    <t xml:space="preserve">Adaptive Cross Trainer Total Body </t>
  </si>
  <si>
    <t>קרוס טריינר כולל ידיים TB</t>
  </si>
  <si>
    <t xml:space="preserve">Crosstrainer Total Body </t>
  </si>
  <si>
    <t xml:space="preserve">אופניים גבוהות </t>
  </si>
  <si>
    <t xml:space="preserve">Up Right Bike </t>
  </si>
  <si>
    <t xml:space="preserve">אופניים נמוכות  </t>
  </si>
  <si>
    <t xml:space="preserve">Recumbent Bike </t>
  </si>
  <si>
    <t xml:space="preserve">סה"כ פרק א' מכשירים אירוביים </t>
  </si>
  <si>
    <t>פרק ב' - מכשירי כוח, משקולות חופשיים, ספות ומעמדים</t>
  </si>
  <si>
    <t xml:space="preserve">מכונות כוח -ברירת משקל </t>
  </si>
  <si>
    <t>Strength Selectors</t>
  </si>
  <si>
    <t xml:space="preserve">לחיצת רגליים </t>
  </si>
  <si>
    <t>Leg Press</t>
  </si>
  <si>
    <t>פשיטת ברך בישיבה</t>
  </si>
  <si>
    <t>Leg Extension</t>
  </si>
  <si>
    <t xml:space="preserve">גרביטון </t>
  </si>
  <si>
    <t>Chin/Dip Assist</t>
  </si>
  <si>
    <t>חתירה בישיבה</t>
  </si>
  <si>
    <t>Seated Row</t>
  </si>
  <si>
    <t>Rear Delt / Fly</t>
  </si>
  <si>
    <t>לחיצת חזה בישיבה</t>
  </si>
  <si>
    <t>Chest Press</t>
  </si>
  <si>
    <t>לחיצת כתפיים</t>
  </si>
  <si>
    <t>Shoulder Press</t>
  </si>
  <si>
    <t>מקבילים בישיבה</t>
  </si>
  <si>
    <t>Seated Dip</t>
  </si>
  <si>
    <t>כופפי מרפק</t>
  </si>
  <si>
    <t>Arm Curl</t>
  </si>
  <si>
    <t xml:space="preserve">פולי כפול </t>
  </si>
  <si>
    <t>Dual Pulley</t>
  </si>
  <si>
    <t>מכונת בטן</t>
  </si>
  <si>
    <t xml:space="preserve">Abdominal Crunch </t>
  </si>
  <si>
    <t xml:space="preserve">סמיט מאשין </t>
  </si>
  <si>
    <t>Smith Machine</t>
  </si>
  <si>
    <t>ספת לחיצת חזה אולימפית</t>
  </si>
  <si>
    <t>Olympic Bench Press</t>
  </si>
  <si>
    <t>ספת כופפי מרפק</t>
  </si>
  <si>
    <t>Preacher Curl / Arm Curl</t>
  </si>
  <si>
    <t xml:space="preserve">ספת זוקפי גו </t>
  </si>
  <si>
    <t>Back Extension / Roman Chair</t>
  </si>
  <si>
    <t xml:space="preserve">ספת בטן מתכווננת  </t>
  </si>
  <si>
    <t>ספסל מתכוונן 0-90</t>
  </si>
  <si>
    <t>Multi Adjustable Bench 0-90</t>
  </si>
  <si>
    <t xml:space="preserve">מעמד אופקי למשקולות יד 10 זוגות </t>
  </si>
  <si>
    <t xml:space="preserve">Horizontal Dumbbell Rack </t>
  </si>
  <si>
    <t xml:space="preserve">משקוליות יד </t>
  </si>
  <si>
    <t>Dumbbells</t>
  </si>
  <si>
    <t>משקולת יד 1 ק"ג</t>
  </si>
  <si>
    <t>Dumbbell  1 kg</t>
  </si>
  <si>
    <t>משקולת יד 2 ק"ג</t>
  </si>
  <si>
    <t>Dumbbell  2 kg</t>
  </si>
  <si>
    <t>משקולת יד 3 ק"ג</t>
  </si>
  <si>
    <t>Dumbbell  3 kg</t>
  </si>
  <si>
    <t>משקולת יד 4 ק"ג</t>
  </si>
  <si>
    <t>Dumbbell  4 kg</t>
  </si>
  <si>
    <t>משקולת יד 5 ק"ג</t>
  </si>
  <si>
    <t>Dumbbell  5 kg</t>
  </si>
  <si>
    <t>משקולת יד 6 ק"ג</t>
  </si>
  <si>
    <t>Dumbbell  6 kg</t>
  </si>
  <si>
    <t>משקולת יד 7 ק"ג</t>
  </si>
  <si>
    <t>Dumbbell  7 kg</t>
  </si>
  <si>
    <t>משקולת יד 8 ק"ג</t>
  </si>
  <si>
    <t>Dumbbell  8 kg</t>
  </si>
  <si>
    <t>משקולת יד 9 ק"ג</t>
  </si>
  <si>
    <t>Dumbbell  9 kg</t>
  </si>
  <si>
    <t>משקולת יד 10 ק"ג</t>
  </si>
  <si>
    <t>Dumbbell  10 kg</t>
  </si>
  <si>
    <t>סה"כ   220 ק"ג</t>
  </si>
  <si>
    <t>משקולת יד 12.5 ק"ג</t>
  </si>
  <si>
    <t>Dumbbell  12.5 kg</t>
  </si>
  <si>
    <t>משקולת יד 15 ק"ג</t>
  </si>
  <si>
    <t>Dumbbell  15 kg</t>
  </si>
  <si>
    <t>משקולת יד 17.5 ק"ג</t>
  </si>
  <si>
    <t>Dumbbell  17.5 kg</t>
  </si>
  <si>
    <t>משקולת יד 20 ק"ג</t>
  </si>
  <si>
    <t>Dumbbell  20 kg</t>
  </si>
  <si>
    <t>משקולת יד 22.5 ק"ג</t>
  </si>
  <si>
    <t>Dumbbell  22.5 kg</t>
  </si>
  <si>
    <t>משקולת יד 25 ק"ג</t>
  </si>
  <si>
    <t>Dumbbell  25 kg</t>
  </si>
  <si>
    <t>משקולת יד 27.5 ק"ג</t>
  </si>
  <si>
    <t>Dumbbell  27.5 kg</t>
  </si>
  <si>
    <t>משקולת יד 30 ק"ג</t>
  </si>
  <si>
    <t>Dumbbell  30 kg</t>
  </si>
  <si>
    <t>משקולת יד 32.5 ק"ג</t>
  </si>
  <si>
    <t>Dumbbell  32.5 kg</t>
  </si>
  <si>
    <t>משקולת יד 35 ק"ג</t>
  </si>
  <si>
    <t>Dumbbell  35 kg</t>
  </si>
  <si>
    <t>משקולת יד 37.5 ק"ג</t>
  </si>
  <si>
    <t>Dumbbell  37.5 kg</t>
  </si>
  <si>
    <t>משקולת יד 40 ק"ג</t>
  </si>
  <si>
    <t>Dumbbell  40 kg</t>
  </si>
  <si>
    <t>סה"כ  805 ק"ג</t>
  </si>
  <si>
    <t>משקל בק"ג צלחות משקולות ציפוי גומי</t>
  </si>
  <si>
    <t xml:space="preserve">Plates </t>
  </si>
  <si>
    <t xml:space="preserve"> 1.25</t>
  </si>
  <si>
    <t xml:space="preserve">מוטות </t>
  </si>
  <si>
    <t>Bars</t>
  </si>
  <si>
    <t xml:space="preserve">מוט אולימפי 220 ס"מ </t>
  </si>
  <si>
    <t xml:space="preserve">Olympic Bar </t>
  </si>
  <si>
    <t xml:space="preserve">מוט קצר 140/150 ס"מ </t>
  </si>
  <si>
    <t xml:space="preserve">Strait Bar </t>
  </si>
  <si>
    <t>מוט מטולטל 140 ס"מ -  W</t>
  </si>
  <si>
    <t>Angeld Bar</t>
  </si>
  <si>
    <t>אביזרים לדואל פולי ומשיכה עליונה</t>
  </si>
  <si>
    <t xml:space="preserve"> Accessories</t>
  </si>
  <si>
    <t>ידית טבעות לפולי עליון/תחתון</t>
  </si>
  <si>
    <t>Rings Bar</t>
  </si>
  <si>
    <t xml:space="preserve">ידית מסתובבת קצרה ישרה לתלת ראשי </t>
  </si>
  <si>
    <t>Horizontal Rotating Bar for Triceps</t>
  </si>
  <si>
    <t xml:space="preserve">חבל לתלת ראשי </t>
  </si>
  <si>
    <t>Triceps Rope</t>
  </si>
  <si>
    <t xml:space="preserve">ידית מתולתלת מסתובבת קצרה לדו ראשי </t>
  </si>
  <si>
    <t>Biceps Rotating W Bar</t>
  </si>
  <si>
    <t xml:space="preserve">ידית סגורה לפולי </t>
  </si>
  <si>
    <t>Ring Handle</t>
  </si>
  <si>
    <t xml:space="preserve">רצועת קרסול לפולי </t>
  </si>
  <si>
    <t xml:space="preserve">Ankle Strap </t>
  </si>
  <si>
    <t>מוט עם חורים בקצוות לחיבור לדואל פולי</t>
  </si>
  <si>
    <t>Dual Pulley Spring Rings Connecting Bar</t>
  </si>
  <si>
    <t>סוגרים קפיציים למוטות אולימפיים</t>
  </si>
  <si>
    <t>Olympic Springs Collars</t>
  </si>
  <si>
    <t xml:space="preserve">סה"כ פרק ב' מכשירי כוח </t>
  </si>
  <si>
    <t>כפיפת ברך בישיבה</t>
  </si>
  <si>
    <t>Seated Leg Curl</t>
  </si>
  <si>
    <t xml:space="preserve">פרפר חזה/שכמות </t>
  </si>
  <si>
    <t xml:space="preserve">משיכה עליונה (מוט) </t>
  </si>
  <si>
    <t>Lat Pulldown (Bar)</t>
  </si>
  <si>
    <t xml:space="preserve">מרחיקי / מרחיקי ירך </t>
  </si>
  <si>
    <t>Abductor/ Adductor</t>
  </si>
  <si>
    <t>Free Weight, Benches &amp; Racks</t>
  </si>
  <si>
    <t xml:space="preserve">משקולות חופשיים, ספות וסטנדים </t>
  </si>
  <si>
    <t xml:space="preserve">משקולות יד גומי 1-10 </t>
  </si>
  <si>
    <t>Rubber Dumbbells 1-10 Kg</t>
  </si>
  <si>
    <t>כמות</t>
  </si>
  <si>
    <t>מוט לסקוואט ומשיכת כתפיים</t>
  </si>
  <si>
    <t>Hex Bar</t>
  </si>
  <si>
    <t xml:space="preserve">Abdominal Adjustable Bench </t>
  </si>
  <si>
    <t xml:space="preserve">מעמד אופקי למשקולות יד 5 זוגות </t>
  </si>
  <si>
    <t>משקל ומד אחוזי שומן Tanita</t>
  </si>
  <si>
    <t>Scale &amp; Body Fat Analaizer Tanita</t>
  </si>
  <si>
    <t>לא כולל מע"מ</t>
  </si>
  <si>
    <t>Aerobic Machines with LED Screen</t>
  </si>
  <si>
    <t>מתקן מתח, מקבילים ובטן תחתונה</t>
  </si>
  <si>
    <t>Chin, Dip, Leg Raise</t>
  </si>
  <si>
    <t xml:space="preserve">ספת לחיצת חזה בשיפוע חיובי </t>
  </si>
  <si>
    <t>Incline Bench Press</t>
  </si>
  <si>
    <t>Dumbbell  42.5 kg</t>
  </si>
  <si>
    <t>Dumbbell  45 kg</t>
  </si>
  <si>
    <t>משקולת יד 45 ק"ג</t>
  </si>
  <si>
    <t>משקולת יד 42.5 ק"ג</t>
  </si>
  <si>
    <r>
      <t>מכשירים אירובים עם</t>
    </r>
    <r>
      <rPr>
        <b/>
        <sz val="11"/>
        <color indexed="36"/>
        <rFont val="Calibri"/>
        <family val="2"/>
      </rPr>
      <t xml:space="preserve"> מסך LED </t>
    </r>
    <r>
      <rPr>
        <b/>
        <sz val="11"/>
        <rFont val="Calibri"/>
        <family val="2"/>
      </rPr>
      <t xml:space="preserve">   </t>
    </r>
  </si>
  <si>
    <r>
      <t xml:space="preserve">ידית קצרה מכופפת </t>
    </r>
    <r>
      <rPr>
        <b/>
        <sz val="11"/>
        <rFont val="Calibri"/>
        <family val="2"/>
      </rPr>
      <t>Ʌ</t>
    </r>
    <r>
      <rPr>
        <sz val="11"/>
        <rFont val="Calibri"/>
        <family val="2"/>
      </rPr>
      <t xml:space="preserve"> לתלת ראשי </t>
    </r>
  </si>
  <si>
    <r>
      <t xml:space="preserve">Triceps Bar </t>
    </r>
    <r>
      <rPr>
        <b/>
        <sz val="11"/>
        <rFont val="Calibri"/>
        <family val="2"/>
      </rPr>
      <t>Ʌ</t>
    </r>
  </si>
  <si>
    <r>
      <t xml:space="preserve">ידית צרה למשיכה עליונה אחיזה צידית </t>
    </r>
    <r>
      <rPr>
        <b/>
        <sz val="11"/>
        <rFont val="Calibri"/>
        <family val="2"/>
      </rPr>
      <t>ω</t>
    </r>
  </si>
  <si>
    <r>
      <t xml:space="preserve">Double Handle Bar </t>
    </r>
    <r>
      <rPr>
        <b/>
        <sz val="11"/>
        <rFont val="Calibri"/>
        <family val="2"/>
      </rPr>
      <t>ω</t>
    </r>
  </si>
  <si>
    <t>א</t>
  </si>
  <si>
    <t>ב</t>
  </si>
  <si>
    <t>ג</t>
  </si>
  <si>
    <t>ד</t>
  </si>
  <si>
    <t>ה</t>
  </si>
  <si>
    <t>ו</t>
  </si>
  <si>
    <t>ז</t>
  </si>
  <si>
    <t>ח</t>
  </si>
  <si>
    <t>ט</t>
  </si>
  <si>
    <t xml:space="preserve">מזרון התעמלות 140*60 *1.5 ס"מ </t>
  </si>
  <si>
    <t>Mat 140*60*1.5 cm</t>
  </si>
  <si>
    <t>סולם שוודי 180*250 ס"מ</t>
  </si>
  <si>
    <t xml:space="preserve">Wall Bar 180*250 cm </t>
  </si>
  <si>
    <t>סה"כ 450 ק"ג</t>
  </si>
  <si>
    <t xml:space="preserve">עץ לאחסון צלחות משקולות </t>
  </si>
  <si>
    <t>Weight Tree</t>
  </si>
  <si>
    <t>יצרן</t>
  </si>
  <si>
    <t>דגם</t>
  </si>
  <si>
    <t>משקולות יד 12.5-45</t>
  </si>
  <si>
    <t>Rubber Dumbbells 12.5-45 Kg</t>
  </si>
  <si>
    <t>סה"כ הצעה</t>
  </si>
  <si>
    <t>הדבק כאן</t>
  </si>
  <si>
    <t>לוגו חברה</t>
  </si>
  <si>
    <t>שם חברה:</t>
  </si>
  <si>
    <t>שם נציג החברה:</t>
  </si>
  <si>
    <t xml:space="preserve"> נספח ו' - טופס הצעת מחיר חדר כושר - מעלה אפריים</t>
  </si>
  <si>
    <t>יש למלא תאים בצבע ירוק בלבד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</si>
</sst>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22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36"/>
      <name val="Calibri"/>
      <family val="2"/>
    </font>
    <font>
      <sz val="11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4" tint="-0.249977111117893"/>
      <name val="Calibri"/>
      <family val="2"/>
    </font>
    <font>
      <b/>
      <sz val="11"/>
      <color rgb="FFFFC000"/>
      <name val="Calibri"/>
      <family val="2"/>
    </font>
    <font>
      <sz val="11"/>
      <color theme="7" tint="0.39997558519241921"/>
      <name val="Calibri"/>
      <family val="2"/>
    </font>
    <font>
      <b/>
      <sz val="11"/>
      <color theme="7" tint="0.39997558519241921"/>
      <name val="Calibri"/>
      <family val="2"/>
    </font>
    <font>
      <b/>
      <sz val="11"/>
      <color rgb="FF0070C0"/>
      <name val="Calibri"/>
      <family val="2"/>
    </font>
    <font>
      <b/>
      <sz val="11"/>
      <color theme="4" tint="0.39997558519241921"/>
      <name val="Calibri"/>
      <family val="2"/>
    </font>
    <font>
      <b/>
      <sz val="11"/>
      <color rgb="FFC00000"/>
      <name val="Calibri"/>
      <family val="2"/>
    </font>
    <font>
      <sz val="10"/>
      <name val="Calibri"/>
      <family val="2"/>
    </font>
    <font>
      <b/>
      <sz val="11"/>
      <color rgb="FF92D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164" fontId="6" fillId="3" borderId="6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11" xfId="0" applyFont="1" applyBorder="1"/>
    <xf numFmtId="0" fontId="6" fillId="0" borderId="9" xfId="0" applyFont="1" applyBorder="1"/>
    <xf numFmtId="164" fontId="6" fillId="3" borderId="1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8" fillId="0" borderId="0" xfId="0" applyFont="1"/>
    <xf numFmtId="164" fontId="6" fillId="3" borderId="9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right" readingOrder="2"/>
    </xf>
    <xf numFmtId="0" fontId="6" fillId="0" borderId="30" xfId="0" applyFont="1" applyBorder="1"/>
    <xf numFmtId="164" fontId="6" fillId="3" borderId="29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49" fontId="6" fillId="0" borderId="16" xfId="0" applyNumberFormat="1" applyFont="1" applyBorder="1" applyAlignment="1">
      <alignment horizontal="right" readingOrder="2"/>
    </xf>
    <xf numFmtId="0" fontId="6" fillId="0" borderId="16" xfId="0" applyFont="1" applyBorder="1" applyAlignment="1">
      <alignment horizontal="left" readingOrder="1"/>
    </xf>
    <xf numFmtId="164" fontId="6" fillId="3" borderId="18" xfId="0" applyNumberFormat="1" applyFont="1" applyFill="1" applyBorder="1" applyAlignment="1">
      <alignment horizontal="center"/>
    </xf>
    <xf numFmtId="0" fontId="8" fillId="0" borderId="14" xfId="0" applyFont="1" applyBorder="1"/>
    <xf numFmtId="164" fontId="8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readingOrder="2"/>
    </xf>
    <xf numFmtId="0" fontId="6" fillId="0" borderId="16" xfId="0" applyFont="1" applyBorder="1"/>
    <xf numFmtId="164" fontId="6" fillId="0" borderId="13" xfId="0" applyNumberFormat="1" applyFont="1" applyBorder="1" applyAlignment="1">
      <alignment horizontal="center"/>
    </xf>
    <xf numFmtId="0" fontId="8" fillId="0" borderId="9" xfId="0" applyFont="1" applyBorder="1"/>
    <xf numFmtId="0" fontId="7" fillId="0" borderId="25" xfId="0" applyFont="1" applyBorder="1"/>
    <xf numFmtId="0" fontId="8" fillId="0" borderId="11" xfId="0" applyFont="1" applyBorder="1"/>
    <xf numFmtId="0" fontId="8" fillId="0" borderId="30" xfId="0" applyFont="1" applyBorder="1"/>
    <xf numFmtId="0" fontId="7" fillId="2" borderId="24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1" applyFont="1" applyFill="1" applyBorder="1" applyAlignment="1" applyProtection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2" fillId="0" borderId="0" xfId="0" applyNumberFormat="1" applyFont="1"/>
    <xf numFmtId="164" fontId="8" fillId="0" borderId="0" xfId="0" applyNumberFormat="1" applyFont="1"/>
    <xf numFmtId="10" fontId="6" fillId="0" borderId="0" xfId="0" applyNumberFormat="1" applyFont="1"/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0" fontId="15" fillId="0" borderId="0" xfId="0" applyFont="1"/>
    <xf numFmtId="9" fontId="7" fillId="0" borderId="0" xfId="0" applyNumberFormat="1" applyFont="1" applyAlignment="1">
      <alignment horizontal="center"/>
    </xf>
    <xf numFmtId="0" fontId="11" fillId="0" borderId="0" xfId="0" applyFont="1"/>
    <xf numFmtId="0" fontId="17" fillId="0" borderId="0" xfId="0" applyFont="1"/>
    <xf numFmtId="0" fontId="19" fillId="0" borderId="0" xfId="0" applyFont="1"/>
    <xf numFmtId="164" fontId="7" fillId="0" borderId="0" xfId="0" applyNumberFormat="1" applyFont="1"/>
    <xf numFmtId="164" fontId="6" fillId="3" borderId="30" xfId="0" applyNumberFormat="1" applyFont="1" applyFill="1" applyBorder="1" applyAlignment="1">
      <alignment horizontal="center"/>
    </xf>
    <xf numFmtId="0" fontId="8" fillId="0" borderId="12" xfId="0" applyFont="1" applyBorder="1"/>
    <xf numFmtId="0" fontId="8" fillId="2" borderId="21" xfId="0" applyFont="1" applyFill="1" applyBorder="1"/>
    <xf numFmtId="0" fontId="5" fillId="0" borderId="22" xfId="0" applyFont="1" applyBorder="1"/>
    <xf numFmtId="0" fontId="6" fillId="0" borderId="26" xfId="0" applyFont="1" applyBorder="1"/>
    <xf numFmtId="0" fontId="7" fillId="0" borderId="26" xfId="0" applyFont="1" applyBorder="1"/>
    <xf numFmtId="164" fontId="6" fillId="3" borderId="31" xfId="0" applyNumberFormat="1" applyFont="1" applyFill="1" applyBorder="1" applyAlignment="1">
      <alignment horizontal="center"/>
    </xf>
    <xf numFmtId="0" fontId="8" fillId="2" borderId="23" xfId="0" applyFont="1" applyFill="1" applyBorder="1"/>
    <xf numFmtId="0" fontId="8" fillId="0" borderId="15" xfId="0" applyFont="1" applyBorder="1"/>
    <xf numFmtId="0" fontId="8" fillId="0" borderId="25" xfId="0" applyFont="1" applyBorder="1"/>
    <xf numFmtId="0" fontId="8" fillId="0" borderId="24" xfId="0" applyFont="1" applyBorder="1"/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readingOrder="2"/>
    </xf>
    <xf numFmtId="164" fontId="14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0" fillId="3" borderId="9" xfId="0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164" fontId="8" fillId="2" borderId="1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20" fillId="3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right" readingOrder="2"/>
    </xf>
    <xf numFmtId="0" fontId="7" fillId="2" borderId="30" xfId="0" applyFont="1" applyFill="1" applyBorder="1" applyAlignment="1">
      <alignment horizontal="right" readingOrder="2"/>
    </xf>
    <xf numFmtId="0" fontId="8" fillId="2" borderId="14" xfId="0" applyFont="1" applyFill="1" applyBorder="1" applyAlignment="1">
      <alignment horizontal="center" readingOrder="2"/>
    </xf>
    <xf numFmtId="0" fontId="8" fillId="2" borderId="14" xfId="0" applyFont="1" applyFill="1" applyBorder="1" applyAlignment="1">
      <alignment horizontal="left" readingOrder="2"/>
    </xf>
    <xf numFmtId="0" fontId="8" fillId="2" borderId="17" xfId="0" applyFont="1" applyFill="1" applyBorder="1" applyAlignment="1">
      <alignment horizontal="center" readingOrder="2"/>
    </xf>
    <xf numFmtId="0" fontId="8" fillId="2" borderId="31" xfId="0" applyFont="1" applyFill="1" applyBorder="1" applyAlignment="1">
      <alignment horizontal="right" readingOrder="2"/>
    </xf>
    <xf numFmtId="0" fontId="8" fillId="2" borderId="0" xfId="0" applyFont="1" applyFill="1" applyAlignment="1">
      <alignment horizontal="right" readingOrder="2"/>
    </xf>
    <xf numFmtId="0" fontId="7" fillId="2" borderId="0" xfId="0" applyFont="1" applyFill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/>
    <xf numFmtId="0" fontId="8" fillId="5" borderId="17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6" fillId="3" borderId="3" xfId="0" applyFont="1" applyFill="1" applyBorder="1"/>
    <xf numFmtId="0" fontId="7" fillId="3" borderId="3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17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/>
    <xf numFmtId="0" fontId="6" fillId="2" borderId="38" xfId="0" applyFont="1" applyFill="1" applyBorder="1"/>
    <xf numFmtId="0" fontId="8" fillId="7" borderId="1" xfId="0" applyFont="1" applyFill="1" applyBorder="1" applyAlignment="1">
      <alignment readingOrder="2"/>
    </xf>
    <xf numFmtId="0" fontId="8" fillId="2" borderId="40" xfId="0" applyFont="1" applyFill="1" applyBorder="1" applyAlignment="1">
      <alignment horizontal="left"/>
    </xf>
    <xf numFmtId="0" fontId="8" fillId="2" borderId="39" xfId="0" applyFont="1" applyFill="1" applyBorder="1"/>
    <xf numFmtId="0" fontId="8" fillId="2" borderId="40" xfId="0" applyFont="1" applyFill="1" applyBorder="1"/>
    <xf numFmtId="0" fontId="8" fillId="2" borderId="21" xfId="0" applyFont="1" applyFill="1" applyBorder="1" applyAlignment="1">
      <alignment horizontal="right" readingOrder="2"/>
    </xf>
    <xf numFmtId="9" fontId="8" fillId="0" borderId="26" xfId="0" applyNumberFormat="1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164" fontId="6" fillId="0" borderId="41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42" xfId="0" applyNumberFormat="1" applyFont="1" applyFill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0" fontId="6" fillId="2" borderId="37" xfId="0" applyFont="1" applyFill="1" applyBorder="1"/>
    <xf numFmtId="0" fontId="6" fillId="2" borderId="39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8" fillId="8" borderId="15" xfId="0" applyFont="1" applyFill="1" applyBorder="1"/>
    <xf numFmtId="0" fontId="8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0" fontId="21" fillId="10" borderId="0" xfId="0" applyFont="1" applyFill="1"/>
    <xf numFmtId="0" fontId="8" fillId="8" borderId="4" xfId="0" applyFont="1" applyFill="1" applyBorder="1" applyAlignment="1">
      <alignment horizontal="right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9966FF"/>
      <color rgb="FFCCCC00"/>
      <color rgb="FF66FF3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D0F7-B7C7-45B7-BAAC-9A88B62AECA4}">
  <sheetPr>
    <tabColor rgb="FF00B050"/>
  </sheetPr>
  <dimension ref="A1:U332"/>
  <sheetViews>
    <sheetView rightToLeft="1" tabSelected="1" view="pageBreakPreview" zoomScaleNormal="95" zoomScaleSheetLayoutView="100" workbookViewId="0">
      <selection activeCell="G6" sqref="G6"/>
    </sheetView>
  </sheetViews>
  <sheetFormatPr defaultColWidth="8.19921875" defaultRowHeight="14.4" x14ac:dyDescent="0.3"/>
  <cols>
    <col min="1" max="1" width="2.69921875" style="2" bestFit="1" customWidth="1"/>
    <col min="2" max="2" width="38.59765625" style="3" customWidth="1"/>
    <col min="3" max="3" width="30.5" style="3" customWidth="1"/>
    <col min="4" max="4" width="12.5" style="3" customWidth="1"/>
    <col min="5" max="5" width="11.8984375" style="3" customWidth="1"/>
    <col min="6" max="6" width="4.3984375" style="4" bestFit="1" customWidth="1"/>
    <col min="7" max="7" width="9" style="5" bestFit="1" customWidth="1"/>
    <col min="8" max="8" width="10.3984375" style="3" bestFit="1" customWidth="1"/>
    <col min="9" max="9" width="8.296875" style="5" bestFit="1" customWidth="1"/>
    <col min="10" max="10" width="10.3984375" style="3" bestFit="1" customWidth="1"/>
    <col min="14" max="14" width="11.5" bestFit="1" customWidth="1"/>
    <col min="15" max="15" width="10.09765625" style="5" bestFit="1" customWidth="1"/>
    <col min="16" max="16" width="7.69921875" bestFit="1" customWidth="1"/>
    <col min="17" max="17" width="12.796875" bestFit="1" customWidth="1"/>
    <col min="18" max="18" width="10.796875" style="5" customWidth="1"/>
    <col min="19" max="19" width="9.3984375" style="3" bestFit="1" customWidth="1"/>
    <col min="20" max="20" width="8.19921875" style="3"/>
    <col min="21" max="21" width="8.3984375" style="3" bestFit="1" customWidth="1"/>
    <col min="22" max="261" width="8.19921875" style="3"/>
    <col min="262" max="262" width="2.69921875" style="3" customWidth="1"/>
    <col min="263" max="263" width="6.8984375" style="3" bestFit="1" customWidth="1"/>
    <col min="264" max="264" width="49.5" style="3" bestFit="1" customWidth="1"/>
    <col min="265" max="265" width="54.19921875" style="3" bestFit="1" customWidth="1"/>
    <col min="266" max="266" width="10.796875" style="3" customWidth="1"/>
    <col min="267" max="268" width="11.69921875" style="3" customWidth="1"/>
    <col min="269" max="269" width="14.69921875" style="3" bestFit="1" customWidth="1"/>
    <col min="270" max="270" width="9.5" style="3" bestFit="1" customWidth="1"/>
    <col min="271" max="271" width="18.5" style="3" bestFit="1" customWidth="1"/>
    <col min="272" max="272" width="3.296875" style="3" bestFit="1" customWidth="1"/>
    <col min="273" max="273" width="12" style="3" bestFit="1" customWidth="1"/>
    <col min="274" max="274" width="9.5" style="3" bestFit="1" customWidth="1"/>
    <col min="275" max="275" width="9.3984375" style="3" bestFit="1" customWidth="1"/>
    <col min="276" max="276" width="8.19921875" style="3"/>
    <col min="277" max="277" width="8.3984375" style="3" bestFit="1" customWidth="1"/>
    <col min="278" max="517" width="8.19921875" style="3"/>
    <col min="518" max="518" width="2.69921875" style="3" customWidth="1"/>
    <col min="519" max="519" width="6.8984375" style="3" bestFit="1" customWidth="1"/>
    <col min="520" max="520" width="49.5" style="3" bestFit="1" customWidth="1"/>
    <col min="521" max="521" width="54.19921875" style="3" bestFit="1" customWidth="1"/>
    <col min="522" max="522" width="10.796875" style="3" customWidth="1"/>
    <col min="523" max="524" width="11.69921875" style="3" customWidth="1"/>
    <col min="525" max="525" width="14.69921875" style="3" bestFit="1" customWidth="1"/>
    <col min="526" max="526" width="9.5" style="3" bestFit="1" customWidth="1"/>
    <col min="527" max="527" width="18.5" style="3" bestFit="1" customWidth="1"/>
    <col min="528" max="528" width="3.296875" style="3" bestFit="1" customWidth="1"/>
    <col min="529" max="529" width="12" style="3" bestFit="1" customWidth="1"/>
    <col min="530" max="530" width="9.5" style="3" bestFit="1" customWidth="1"/>
    <col min="531" max="531" width="9.3984375" style="3" bestFit="1" customWidth="1"/>
    <col min="532" max="532" width="8.19921875" style="3"/>
    <col min="533" max="533" width="8.3984375" style="3" bestFit="1" customWidth="1"/>
    <col min="534" max="773" width="8.19921875" style="3"/>
    <col min="774" max="774" width="2.69921875" style="3" customWidth="1"/>
    <col min="775" max="775" width="6.8984375" style="3" bestFit="1" customWidth="1"/>
    <col min="776" max="776" width="49.5" style="3" bestFit="1" customWidth="1"/>
    <col min="777" max="777" width="54.19921875" style="3" bestFit="1" customWidth="1"/>
    <col min="778" max="778" width="10.796875" style="3" customWidth="1"/>
    <col min="779" max="780" width="11.69921875" style="3" customWidth="1"/>
    <col min="781" max="781" width="14.69921875" style="3" bestFit="1" customWidth="1"/>
    <col min="782" max="782" width="9.5" style="3" bestFit="1" customWidth="1"/>
    <col min="783" max="783" width="18.5" style="3" bestFit="1" customWidth="1"/>
    <col min="784" max="784" width="3.296875" style="3" bestFit="1" customWidth="1"/>
    <col min="785" max="785" width="12" style="3" bestFit="1" customWidth="1"/>
    <col min="786" max="786" width="9.5" style="3" bestFit="1" customWidth="1"/>
    <col min="787" max="787" width="9.3984375" style="3" bestFit="1" customWidth="1"/>
    <col min="788" max="788" width="8.19921875" style="3"/>
    <col min="789" max="789" width="8.3984375" style="3" bestFit="1" customWidth="1"/>
    <col min="790" max="1029" width="8.19921875" style="3"/>
    <col min="1030" max="1030" width="2.69921875" style="3" customWidth="1"/>
    <col min="1031" max="1031" width="6.8984375" style="3" bestFit="1" customWidth="1"/>
    <col min="1032" max="1032" width="49.5" style="3" bestFit="1" customWidth="1"/>
    <col min="1033" max="1033" width="54.19921875" style="3" bestFit="1" customWidth="1"/>
    <col min="1034" max="1034" width="10.796875" style="3" customWidth="1"/>
    <col min="1035" max="1036" width="11.69921875" style="3" customWidth="1"/>
    <col min="1037" max="1037" width="14.69921875" style="3" bestFit="1" customWidth="1"/>
    <col min="1038" max="1038" width="9.5" style="3" bestFit="1" customWidth="1"/>
    <col min="1039" max="1039" width="18.5" style="3" bestFit="1" customWidth="1"/>
    <col min="1040" max="1040" width="3.296875" style="3" bestFit="1" customWidth="1"/>
    <col min="1041" max="1041" width="12" style="3" bestFit="1" customWidth="1"/>
    <col min="1042" max="1042" width="9.5" style="3" bestFit="1" customWidth="1"/>
    <col min="1043" max="1043" width="9.3984375" style="3" bestFit="1" customWidth="1"/>
    <col min="1044" max="1044" width="8.19921875" style="3"/>
    <col min="1045" max="1045" width="8.3984375" style="3" bestFit="1" customWidth="1"/>
    <col min="1046" max="1285" width="8.19921875" style="3"/>
    <col min="1286" max="1286" width="2.69921875" style="3" customWidth="1"/>
    <col min="1287" max="1287" width="6.8984375" style="3" bestFit="1" customWidth="1"/>
    <col min="1288" max="1288" width="49.5" style="3" bestFit="1" customWidth="1"/>
    <col min="1289" max="1289" width="54.19921875" style="3" bestFit="1" customWidth="1"/>
    <col min="1290" max="1290" width="10.796875" style="3" customWidth="1"/>
    <col min="1291" max="1292" width="11.69921875" style="3" customWidth="1"/>
    <col min="1293" max="1293" width="14.69921875" style="3" bestFit="1" customWidth="1"/>
    <col min="1294" max="1294" width="9.5" style="3" bestFit="1" customWidth="1"/>
    <col min="1295" max="1295" width="18.5" style="3" bestFit="1" customWidth="1"/>
    <col min="1296" max="1296" width="3.296875" style="3" bestFit="1" customWidth="1"/>
    <col min="1297" max="1297" width="12" style="3" bestFit="1" customWidth="1"/>
    <col min="1298" max="1298" width="9.5" style="3" bestFit="1" customWidth="1"/>
    <col min="1299" max="1299" width="9.3984375" style="3" bestFit="1" customWidth="1"/>
    <col min="1300" max="1300" width="8.19921875" style="3"/>
    <col min="1301" max="1301" width="8.3984375" style="3" bestFit="1" customWidth="1"/>
    <col min="1302" max="1541" width="8.19921875" style="3"/>
    <col min="1542" max="1542" width="2.69921875" style="3" customWidth="1"/>
    <col min="1543" max="1543" width="6.8984375" style="3" bestFit="1" customWidth="1"/>
    <col min="1544" max="1544" width="49.5" style="3" bestFit="1" customWidth="1"/>
    <col min="1545" max="1545" width="54.19921875" style="3" bestFit="1" customWidth="1"/>
    <col min="1546" max="1546" width="10.796875" style="3" customWidth="1"/>
    <col min="1547" max="1548" width="11.69921875" style="3" customWidth="1"/>
    <col min="1549" max="1549" width="14.69921875" style="3" bestFit="1" customWidth="1"/>
    <col min="1550" max="1550" width="9.5" style="3" bestFit="1" customWidth="1"/>
    <col min="1551" max="1551" width="18.5" style="3" bestFit="1" customWidth="1"/>
    <col min="1552" max="1552" width="3.296875" style="3" bestFit="1" customWidth="1"/>
    <col min="1553" max="1553" width="12" style="3" bestFit="1" customWidth="1"/>
    <col min="1554" max="1554" width="9.5" style="3" bestFit="1" customWidth="1"/>
    <col min="1555" max="1555" width="9.3984375" style="3" bestFit="1" customWidth="1"/>
    <col min="1556" max="1556" width="8.19921875" style="3"/>
    <col min="1557" max="1557" width="8.3984375" style="3" bestFit="1" customWidth="1"/>
    <col min="1558" max="1797" width="8.19921875" style="3"/>
    <col min="1798" max="1798" width="2.69921875" style="3" customWidth="1"/>
    <col min="1799" max="1799" width="6.8984375" style="3" bestFit="1" customWidth="1"/>
    <col min="1800" max="1800" width="49.5" style="3" bestFit="1" customWidth="1"/>
    <col min="1801" max="1801" width="54.19921875" style="3" bestFit="1" customWidth="1"/>
    <col min="1802" max="1802" width="10.796875" style="3" customWidth="1"/>
    <col min="1803" max="1804" width="11.69921875" style="3" customWidth="1"/>
    <col min="1805" max="1805" width="14.69921875" style="3" bestFit="1" customWidth="1"/>
    <col min="1806" max="1806" width="9.5" style="3" bestFit="1" customWidth="1"/>
    <col min="1807" max="1807" width="18.5" style="3" bestFit="1" customWidth="1"/>
    <col min="1808" max="1808" width="3.296875" style="3" bestFit="1" customWidth="1"/>
    <col min="1809" max="1809" width="12" style="3" bestFit="1" customWidth="1"/>
    <col min="1810" max="1810" width="9.5" style="3" bestFit="1" customWidth="1"/>
    <col min="1811" max="1811" width="9.3984375" style="3" bestFit="1" customWidth="1"/>
    <col min="1812" max="1812" width="8.19921875" style="3"/>
    <col min="1813" max="1813" width="8.3984375" style="3" bestFit="1" customWidth="1"/>
    <col min="1814" max="2053" width="8.19921875" style="3"/>
    <col min="2054" max="2054" width="2.69921875" style="3" customWidth="1"/>
    <col min="2055" max="2055" width="6.8984375" style="3" bestFit="1" customWidth="1"/>
    <col min="2056" max="2056" width="49.5" style="3" bestFit="1" customWidth="1"/>
    <col min="2057" max="2057" width="54.19921875" style="3" bestFit="1" customWidth="1"/>
    <col min="2058" max="2058" width="10.796875" style="3" customWidth="1"/>
    <col min="2059" max="2060" width="11.69921875" style="3" customWidth="1"/>
    <col min="2061" max="2061" width="14.69921875" style="3" bestFit="1" customWidth="1"/>
    <col min="2062" max="2062" width="9.5" style="3" bestFit="1" customWidth="1"/>
    <col min="2063" max="2063" width="18.5" style="3" bestFit="1" customWidth="1"/>
    <col min="2064" max="2064" width="3.296875" style="3" bestFit="1" customWidth="1"/>
    <col min="2065" max="2065" width="12" style="3" bestFit="1" customWidth="1"/>
    <col min="2066" max="2066" width="9.5" style="3" bestFit="1" customWidth="1"/>
    <col min="2067" max="2067" width="9.3984375" style="3" bestFit="1" customWidth="1"/>
    <col min="2068" max="2068" width="8.19921875" style="3"/>
    <col min="2069" max="2069" width="8.3984375" style="3" bestFit="1" customWidth="1"/>
    <col min="2070" max="2309" width="8.19921875" style="3"/>
    <col min="2310" max="2310" width="2.69921875" style="3" customWidth="1"/>
    <col min="2311" max="2311" width="6.8984375" style="3" bestFit="1" customWidth="1"/>
    <col min="2312" max="2312" width="49.5" style="3" bestFit="1" customWidth="1"/>
    <col min="2313" max="2313" width="54.19921875" style="3" bestFit="1" customWidth="1"/>
    <col min="2314" max="2314" width="10.796875" style="3" customWidth="1"/>
    <col min="2315" max="2316" width="11.69921875" style="3" customWidth="1"/>
    <col min="2317" max="2317" width="14.69921875" style="3" bestFit="1" customWidth="1"/>
    <col min="2318" max="2318" width="9.5" style="3" bestFit="1" customWidth="1"/>
    <col min="2319" max="2319" width="18.5" style="3" bestFit="1" customWidth="1"/>
    <col min="2320" max="2320" width="3.296875" style="3" bestFit="1" customWidth="1"/>
    <col min="2321" max="2321" width="12" style="3" bestFit="1" customWidth="1"/>
    <col min="2322" max="2322" width="9.5" style="3" bestFit="1" customWidth="1"/>
    <col min="2323" max="2323" width="9.3984375" style="3" bestFit="1" customWidth="1"/>
    <col min="2324" max="2324" width="8.19921875" style="3"/>
    <col min="2325" max="2325" width="8.3984375" style="3" bestFit="1" customWidth="1"/>
    <col min="2326" max="2565" width="8.19921875" style="3"/>
    <col min="2566" max="2566" width="2.69921875" style="3" customWidth="1"/>
    <col min="2567" max="2567" width="6.8984375" style="3" bestFit="1" customWidth="1"/>
    <col min="2568" max="2568" width="49.5" style="3" bestFit="1" customWidth="1"/>
    <col min="2569" max="2569" width="54.19921875" style="3" bestFit="1" customWidth="1"/>
    <col min="2570" max="2570" width="10.796875" style="3" customWidth="1"/>
    <col min="2571" max="2572" width="11.69921875" style="3" customWidth="1"/>
    <col min="2573" max="2573" width="14.69921875" style="3" bestFit="1" customWidth="1"/>
    <col min="2574" max="2574" width="9.5" style="3" bestFit="1" customWidth="1"/>
    <col min="2575" max="2575" width="18.5" style="3" bestFit="1" customWidth="1"/>
    <col min="2576" max="2576" width="3.296875" style="3" bestFit="1" customWidth="1"/>
    <col min="2577" max="2577" width="12" style="3" bestFit="1" customWidth="1"/>
    <col min="2578" max="2578" width="9.5" style="3" bestFit="1" customWidth="1"/>
    <col min="2579" max="2579" width="9.3984375" style="3" bestFit="1" customWidth="1"/>
    <col min="2580" max="2580" width="8.19921875" style="3"/>
    <col min="2581" max="2581" width="8.3984375" style="3" bestFit="1" customWidth="1"/>
    <col min="2582" max="2821" width="8.19921875" style="3"/>
    <col min="2822" max="2822" width="2.69921875" style="3" customWidth="1"/>
    <col min="2823" max="2823" width="6.8984375" style="3" bestFit="1" customWidth="1"/>
    <col min="2824" max="2824" width="49.5" style="3" bestFit="1" customWidth="1"/>
    <col min="2825" max="2825" width="54.19921875" style="3" bestFit="1" customWidth="1"/>
    <col min="2826" max="2826" width="10.796875" style="3" customWidth="1"/>
    <col min="2827" max="2828" width="11.69921875" style="3" customWidth="1"/>
    <col min="2829" max="2829" width="14.69921875" style="3" bestFit="1" customWidth="1"/>
    <col min="2830" max="2830" width="9.5" style="3" bestFit="1" customWidth="1"/>
    <col min="2831" max="2831" width="18.5" style="3" bestFit="1" customWidth="1"/>
    <col min="2832" max="2832" width="3.296875" style="3" bestFit="1" customWidth="1"/>
    <col min="2833" max="2833" width="12" style="3" bestFit="1" customWidth="1"/>
    <col min="2834" max="2834" width="9.5" style="3" bestFit="1" customWidth="1"/>
    <col min="2835" max="2835" width="9.3984375" style="3" bestFit="1" customWidth="1"/>
    <col min="2836" max="2836" width="8.19921875" style="3"/>
    <col min="2837" max="2837" width="8.3984375" style="3" bestFit="1" customWidth="1"/>
    <col min="2838" max="3077" width="8.19921875" style="3"/>
    <col min="3078" max="3078" width="2.69921875" style="3" customWidth="1"/>
    <col min="3079" max="3079" width="6.8984375" style="3" bestFit="1" customWidth="1"/>
    <col min="3080" max="3080" width="49.5" style="3" bestFit="1" customWidth="1"/>
    <col min="3081" max="3081" width="54.19921875" style="3" bestFit="1" customWidth="1"/>
    <col min="3082" max="3082" width="10.796875" style="3" customWidth="1"/>
    <col min="3083" max="3084" width="11.69921875" style="3" customWidth="1"/>
    <col min="3085" max="3085" width="14.69921875" style="3" bestFit="1" customWidth="1"/>
    <col min="3086" max="3086" width="9.5" style="3" bestFit="1" customWidth="1"/>
    <col min="3087" max="3087" width="18.5" style="3" bestFit="1" customWidth="1"/>
    <col min="3088" max="3088" width="3.296875" style="3" bestFit="1" customWidth="1"/>
    <col min="3089" max="3089" width="12" style="3" bestFit="1" customWidth="1"/>
    <col min="3090" max="3090" width="9.5" style="3" bestFit="1" customWidth="1"/>
    <col min="3091" max="3091" width="9.3984375" style="3" bestFit="1" customWidth="1"/>
    <col min="3092" max="3092" width="8.19921875" style="3"/>
    <col min="3093" max="3093" width="8.3984375" style="3" bestFit="1" customWidth="1"/>
    <col min="3094" max="3333" width="8.19921875" style="3"/>
    <col min="3334" max="3334" width="2.69921875" style="3" customWidth="1"/>
    <col min="3335" max="3335" width="6.8984375" style="3" bestFit="1" customWidth="1"/>
    <col min="3336" max="3336" width="49.5" style="3" bestFit="1" customWidth="1"/>
    <col min="3337" max="3337" width="54.19921875" style="3" bestFit="1" customWidth="1"/>
    <col min="3338" max="3338" width="10.796875" style="3" customWidth="1"/>
    <col min="3339" max="3340" width="11.69921875" style="3" customWidth="1"/>
    <col min="3341" max="3341" width="14.69921875" style="3" bestFit="1" customWidth="1"/>
    <col min="3342" max="3342" width="9.5" style="3" bestFit="1" customWidth="1"/>
    <col min="3343" max="3343" width="18.5" style="3" bestFit="1" customWidth="1"/>
    <col min="3344" max="3344" width="3.296875" style="3" bestFit="1" customWidth="1"/>
    <col min="3345" max="3345" width="12" style="3" bestFit="1" customWidth="1"/>
    <col min="3346" max="3346" width="9.5" style="3" bestFit="1" customWidth="1"/>
    <col min="3347" max="3347" width="9.3984375" style="3" bestFit="1" customWidth="1"/>
    <col min="3348" max="3348" width="8.19921875" style="3"/>
    <col min="3349" max="3349" width="8.3984375" style="3" bestFit="1" customWidth="1"/>
    <col min="3350" max="3589" width="8.19921875" style="3"/>
    <col min="3590" max="3590" width="2.69921875" style="3" customWidth="1"/>
    <col min="3591" max="3591" width="6.8984375" style="3" bestFit="1" customWidth="1"/>
    <col min="3592" max="3592" width="49.5" style="3" bestFit="1" customWidth="1"/>
    <col min="3593" max="3593" width="54.19921875" style="3" bestFit="1" customWidth="1"/>
    <col min="3594" max="3594" width="10.796875" style="3" customWidth="1"/>
    <col min="3595" max="3596" width="11.69921875" style="3" customWidth="1"/>
    <col min="3597" max="3597" width="14.69921875" style="3" bestFit="1" customWidth="1"/>
    <col min="3598" max="3598" width="9.5" style="3" bestFit="1" customWidth="1"/>
    <col min="3599" max="3599" width="18.5" style="3" bestFit="1" customWidth="1"/>
    <col min="3600" max="3600" width="3.296875" style="3" bestFit="1" customWidth="1"/>
    <col min="3601" max="3601" width="12" style="3" bestFit="1" customWidth="1"/>
    <col min="3602" max="3602" width="9.5" style="3" bestFit="1" customWidth="1"/>
    <col min="3603" max="3603" width="9.3984375" style="3" bestFit="1" customWidth="1"/>
    <col min="3604" max="3604" width="8.19921875" style="3"/>
    <col min="3605" max="3605" width="8.3984375" style="3" bestFit="1" customWidth="1"/>
    <col min="3606" max="3845" width="8.19921875" style="3"/>
    <col min="3846" max="3846" width="2.69921875" style="3" customWidth="1"/>
    <col min="3847" max="3847" width="6.8984375" style="3" bestFit="1" customWidth="1"/>
    <col min="3848" max="3848" width="49.5" style="3" bestFit="1" customWidth="1"/>
    <col min="3849" max="3849" width="54.19921875" style="3" bestFit="1" customWidth="1"/>
    <col min="3850" max="3850" width="10.796875" style="3" customWidth="1"/>
    <col min="3851" max="3852" width="11.69921875" style="3" customWidth="1"/>
    <col min="3853" max="3853" width="14.69921875" style="3" bestFit="1" customWidth="1"/>
    <col min="3854" max="3854" width="9.5" style="3" bestFit="1" customWidth="1"/>
    <col min="3855" max="3855" width="18.5" style="3" bestFit="1" customWidth="1"/>
    <col min="3856" max="3856" width="3.296875" style="3" bestFit="1" customWidth="1"/>
    <col min="3857" max="3857" width="12" style="3" bestFit="1" customWidth="1"/>
    <col min="3858" max="3858" width="9.5" style="3" bestFit="1" customWidth="1"/>
    <col min="3859" max="3859" width="9.3984375" style="3" bestFit="1" customWidth="1"/>
    <col min="3860" max="3860" width="8.19921875" style="3"/>
    <col min="3861" max="3861" width="8.3984375" style="3" bestFit="1" customWidth="1"/>
    <col min="3862" max="4101" width="8.19921875" style="3"/>
    <col min="4102" max="4102" width="2.69921875" style="3" customWidth="1"/>
    <col min="4103" max="4103" width="6.8984375" style="3" bestFit="1" customWidth="1"/>
    <col min="4104" max="4104" width="49.5" style="3" bestFit="1" customWidth="1"/>
    <col min="4105" max="4105" width="54.19921875" style="3" bestFit="1" customWidth="1"/>
    <col min="4106" max="4106" width="10.796875" style="3" customWidth="1"/>
    <col min="4107" max="4108" width="11.69921875" style="3" customWidth="1"/>
    <col min="4109" max="4109" width="14.69921875" style="3" bestFit="1" customWidth="1"/>
    <col min="4110" max="4110" width="9.5" style="3" bestFit="1" customWidth="1"/>
    <col min="4111" max="4111" width="18.5" style="3" bestFit="1" customWidth="1"/>
    <col min="4112" max="4112" width="3.296875" style="3" bestFit="1" customWidth="1"/>
    <col min="4113" max="4113" width="12" style="3" bestFit="1" customWidth="1"/>
    <col min="4114" max="4114" width="9.5" style="3" bestFit="1" customWidth="1"/>
    <col min="4115" max="4115" width="9.3984375" style="3" bestFit="1" customWidth="1"/>
    <col min="4116" max="4116" width="8.19921875" style="3"/>
    <col min="4117" max="4117" width="8.3984375" style="3" bestFit="1" customWidth="1"/>
    <col min="4118" max="4357" width="8.19921875" style="3"/>
    <col min="4358" max="4358" width="2.69921875" style="3" customWidth="1"/>
    <col min="4359" max="4359" width="6.8984375" style="3" bestFit="1" customWidth="1"/>
    <col min="4360" max="4360" width="49.5" style="3" bestFit="1" customWidth="1"/>
    <col min="4361" max="4361" width="54.19921875" style="3" bestFit="1" customWidth="1"/>
    <col min="4362" max="4362" width="10.796875" style="3" customWidth="1"/>
    <col min="4363" max="4364" width="11.69921875" style="3" customWidth="1"/>
    <col min="4365" max="4365" width="14.69921875" style="3" bestFit="1" customWidth="1"/>
    <col min="4366" max="4366" width="9.5" style="3" bestFit="1" customWidth="1"/>
    <col min="4367" max="4367" width="18.5" style="3" bestFit="1" customWidth="1"/>
    <col min="4368" max="4368" width="3.296875" style="3" bestFit="1" customWidth="1"/>
    <col min="4369" max="4369" width="12" style="3" bestFit="1" customWidth="1"/>
    <col min="4370" max="4370" width="9.5" style="3" bestFit="1" customWidth="1"/>
    <col min="4371" max="4371" width="9.3984375" style="3" bestFit="1" customWidth="1"/>
    <col min="4372" max="4372" width="8.19921875" style="3"/>
    <col min="4373" max="4373" width="8.3984375" style="3" bestFit="1" customWidth="1"/>
    <col min="4374" max="4613" width="8.19921875" style="3"/>
    <col min="4614" max="4614" width="2.69921875" style="3" customWidth="1"/>
    <col min="4615" max="4615" width="6.8984375" style="3" bestFit="1" customWidth="1"/>
    <col min="4616" max="4616" width="49.5" style="3" bestFit="1" customWidth="1"/>
    <col min="4617" max="4617" width="54.19921875" style="3" bestFit="1" customWidth="1"/>
    <col min="4618" max="4618" width="10.796875" style="3" customWidth="1"/>
    <col min="4619" max="4620" width="11.69921875" style="3" customWidth="1"/>
    <col min="4621" max="4621" width="14.69921875" style="3" bestFit="1" customWidth="1"/>
    <col min="4622" max="4622" width="9.5" style="3" bestFit="1" customWidth="1"/>
    <col min="4623" max="4623" width="18.5" style="3" bestFit="1" customWidth="1"/>
    <col min="4624" max="4624" width="3.296875" style="3" bestFit="1" customWidth="1"/>
    <col min="4625" max="4625" width="12" style="3" bestFit="1" customWidth="1"/>
    <col min="4626" max="4626" width="9.5" style="3" bestFit="1" customWidth="1"/>
    <col min="4627" max="4627" width="9.3984375" style="3" bestFit="1" customWidth="1"/>
    <col min="4628" max="4628" width="8.19921875" style="3"/>
    <col min="4629" max="4629" width="8.3984375" style="3" bestFit="1" customWidth="1"/>
    <col min="4630" max="4869" width="8.19921875" style="3"/>
    <col min="4870" max="4870" width="2.69921875" style="3" customWidth="1"/>
    <col min="4871" max="4871" width="6.8984375" style="3" bestFit="1" customWidth="1"/>
    <col min="4872" max="4872" width="49.5" style="3" bestFit="1" customWidth="1"/>
    <col min="4873" max="4873" width="54.19921875" style="3" bestFit="1" customWidth="1"/>
    <col min="4874" max="4874" width="10.796875" style="3" customWidth="1"/>
    <col min="4875" max="4876" width="11.69921875" style="3" customWidth="1"/>
    <col min="4877" max="4877" width="14.69921875" style="3" bestFit="1" customWidth="1"/>
    <col min="4878" max="4878" width="9.5" style="3" bestFit="1" customWidth="1"/>
    <col min="4879" max="4879" width="18.5" style="3" bestFit="1" customWidth="1"/>
    <col min="4880" max="4880" width="3.296875" style="3" bestFit="1" customWidth="1"/>
    <col min="4881" max="4881" width="12" style="3" bestFit="1" customWidth="1"/>
    <col min="4882" max="4882" width="9.5" style="3" bestFit="1" customWidth="1"/>
    <col min="4883" max="4883" width="9.3984375" style="3" bestFit="1" customWidth="1"/>
    <col min="4884" max="4884" width="8.19921875" style="3"/>
    <col min="4885" max="4885" width="8.3984375" style="3" bestFit="1" customWidth="1"/>
    <col min="4886" max="5125" width="8.19921875" style="3"/>
    <col min="5126" max="5126" width="2.69921875" style="3" customWidth="1"/>
    <col min="5127" max="5127" width="6.8984375" style="3" bestFit="1" customWidth="1"/>
    <col min="5128" max="5128" width="49.5" style="3" bestFit="1" customWidth="1"/>
    <col min="5129" max="5129" width="54.19921875" style="3" bestFit="1" customWidth="1"/>
    <col min="5130" max="5130" width="10.796875" style="3" customWidth="1"/>
    <col min="5131" max="5132" width="11.69921875" style="3" customWidth="1"/>
    <col min="5133" max="5133" width="14.69921875" style="3" bestFit="1" customWidth="1"/>
    <col min="5134" max="5134" width="9.5" style="3" bestFit="1" customWidth="1"/>
    <col min="5135" max="5135" width="18.5" style="3" bestFit="1" customWidth="1"/>
    <col min="5136" max="5136" width="3.296875" style="3" bestFit="1" customWidth="1"/>
    <col min="5137" max="5137" width="12" style="3" bestFit="1" customWidth="1"/>
    <col min="5138" max="5138" width="9.5" style="3" bestFit="1" customWidth="1"/>
    <col min="5139" max="5139" width="9.3984375" style="3" bestFit="1" customWidth="1"/>
    <col min="5140" max="5140" width="8.19921875" style="3"/>
    <col min="5141" max="5141" width="8.3984375" style="3" bestFit="1" customWidth="1"/>
    <col min="5142" max="5381" width="8.19921875" style="3"/>
    <col min="5382" max="5382" width="2.69921875" style="3" customWidth="1"/>
    <col min="5383" max="5383" width="6.8984375" style="3" bestFit="1" customWidth="1"/>
    <col min="5384" max="5384" width="49.5" style="3" bestFit="1" customWidth="1"/>
    <col min="5385" max="5385" width="54.19921875" style="3" bestFit="1" customWidth="1"/>
    <col min="5386" max="5386" width="10.796875" style="3" customWidth="1"/>
    <col min="5387" max="5388" width="11.69921875" style="3" customWidth="1"/>
    <col min="5389" max="5389" width="14.69921875" style="3" bestFit="1" customWidth="1"/>
    <col min="5390" max="5390" width="9.5" style="3" bestFit="1" customWidth="1"/>
    <col min="5391" max="5391" width="18.5" style="3" bestFit="1" customWidth="1"/>
    <col min="5392" max="5392" width="3.296875" style="3" bestFit="1" customWidth="1"/>
    <col min="5393" max="5393" width="12" style="3" bestFit="1" customWidth="1"/>
    <col min="5394" max="5394" width="9.5" style="3" bestFit="1" customWidth="1"/>
    <col min="5395" max="5395" width="9.3984375" style="3" bestFit="1" customWidth="1"/>
    <col min="5396" max="5396" width="8.19921875" style="3"/>
    <col min="5397" max="5397" width="8.3984375" style="3" bestFit="1" customWidth="1"/>
    <col min="5398" max="5637" width="8.19921875" style="3"/>
    <col min="5638" max="5638" width="2.69921875" style="3" customWidth="1"/>
    <col min="5639" max="5639" width="6.8984375" style="3" bestFit="1" customWidth="1"/>
    <col min="5640" max="5640" width="49.5" style="3" bestFit="1" customWidth="1"/>
    <col min="5641" max="5641" width="54.19921875" style="3" bestFit="1" customWidth="1"/>
    <col min="5642" max="5642" width="10.796875" style="3" customWidth="1"/>
    <col min="5643" max="5644" width="11.69921875" style="3" customWidth="1"/>
    <col min="5645" max="5645" width="14.69921875" style="3" bestFit="1" customWidth="1"/>
    <col min="5646" max="5646" width="9.5" style="3" bestFit="1" customWidth="1"/>
    <col min="5647" max="5647" width="18.5" style="3" bestFit="1" customWidth="1"/>
    <col min="5648" max="5648" width="3.296875" style="3" bestFit="1" customWidth="1"/>
    <col min="5649" max="5649" width="12" style="3" bestFit="1" customWidth="1"/>
    <col min="5650" max="5650" width="9.5" style="3" bestFit="1" customWidth="1"/>
    <col min="5651" max="5651" width="9.3984375" style="3" bestFit="1" customWidth="1"/>
    <col min="5652" max="5652" width="8.19921875" style="3"/>
    <col min="5653" max="5653" width="8.3984375" style="3" bestFit="1" customWidth="1"/>
    <col min="5654" max="5893" width="8.19921875" style="3"/>
    <col min="5894" max="5894" width="2.69921875" style="3" customWidth="1"/>
    <col min="5895" max="5895" width="6.8984375" style="3" bestFit="1" customWidth="1"/>
    <col min="5896" max="5896" width="49.5" style="3" bestFit="1" customWidth="1"/>
    <col min="5897" max="5897" width="54.19921875" style="3" bestFit="1" customWidth="1"/>
    <col min="5898" max="5898" width="10.796875" style="3" customWidth="1"/>
    <col min="5899" max="5900" width="11.69921875" style="3" customWidth="1"/>
    <col min="5901" max="5901" width="14.69921875" style="3" bestFit="1" customWidth="1"/>
    <col min="5902" max="5902" width="9.5" style="3" bestFit="1" customWidth="1"/>
    <col min="5903" max="5903" width="18.5" style="3" bestFit="1" customWidth="1"/>
    <col min="5904" max="5904" width="3.296875" style="3" bestFit="1" customWidth="1"/>
    <col min="5905" max="5905" width="12" style="3" bestFit="1" customWidth="1"/>
    <col min="5906" max="5906" width="9.5" style="3" bestFit="1" customWidth="1"/>
    <col min="5907" max="5907" width="9.3984375" style="3" bestFit="1" customWidth="1"/>
    <col min="5908" max="5908" width="8.19921875" style="3"/>
    <col min="5909" max="5909" width="8.3984375" style="3" bestFit="1" customWidth="1"/>
    <col min="5910" max="6149" width="8.19921875" style="3"/>
    <col min="6150" max="6150" width="2.69921875" style="3" customWidth="1"/>
    <col min="6151" max="6151" width="6.8984375" style="3" bestFit="1" customWidth="1"/>
    <col min="6152" max="6152" width="49.5" style="3" bestFit="1" customWidth="1"/>
    <col min="6153" max="6153" width="54.19921875" style="3" bestFit="1" customWidth="1"/>
    <col min="6154" max="6154" width="10.796875" style="3" customWidth="1"/>
    <col min="6155" max="6156" width="11.69921875" style="3" customWidth="1"/>
    <col min="6157" max="6157" width="14.69921875" style="3" bestFit="1" customWidth="1"/>
    <col min="6158" max="6158" width="9.5" style="3" bestFit="1" customWidth="1"/>
    <col min="6159" max="6159" width="18.5" style="3" bestFit="1" customWidth="1"/>
    <col min="6160" max="6160" width="3.296875" style="3" bestFit="1" customWidth="1"/>
    <col min="6161" max="6161" width="12" style="3" bestFit="1" customWidth="1"/>
    <col min="6162" max="6162" width="9.5" style="3" bestFit="1" customWidth="1"/>
    <col min="6163" max="6163" width="9.3984375" style="3" bestFit="1" customWidth="1"/>
    <col min="6164" max="6164" width="8.19921875" style="3"/>
    <col min="6165" max="6165" width="8.3984375" style="3" bestFit="1" customWidth="1"/>
    <col min="6166" max="6405" width="8.19921875" style="3"/>
    <col min="6406" max="6406" width="2.69921875" style="3" customWidth="1"/>
    <col min="6407" max="6407" width="6.8984375" style="3" bestFit="1" customWidth="1"/>
    <col min="6408" max="6408" width="49.5" style="3" bestFit="1" customWidth="1"/>
    <col min="6409" max="6409" width="54.19921875" style="3" bestFit="1" customWidth="1"/>
    <col min="6410" max="6410" width="10.796875" style="3" customWidth="1"/>
    <col min="6411" max="6412" width="11.69921875" style="3" customWidth="1"/>
    <col min="6413" max="6413" width="14.69921875" style="3" bestFit="1" customWidth="1"/>
    <col min="6414" max="6414" width="9.5" style="3" bestFit="1" customWidth="1"/>
    <col min="6415" max="6415" width="18.5" style="3" bestFit="1" customWidth="1"/>
    <col min="6416" max="6416" width="3.296875" style="3" bestFit="1" customWidth="1"/>
    <col min="6417" max="6417" width="12" style="3" bestFit="1" customWidth="1"/>
    <col min="6418" max="6418" width="9.5" style="3" bestFit="1" customWidth="1"/>
    <col min="6419" max="6419" width="9.3984375" style="3" bestFit="1" customWidth="1"/>
    <col min="6420" max="6420" width="8.19921875" style="3"/>
    <col min="6421" max="6421" width="8.3984375" style="3" bestFit="1" customWidth="1"/>
    <col min="6422" max="6661" width="8.19921875" style="3"/>
    <col min="6662" max="6662" width="2.69921875" style="3" customWidth="1"/>
    <col min="6663" max="6663" width="6.8984375" style="3" bestFit="1" customWidth="1"/>
    <col min="6664" max="6664" width="49.5" style="3" bestFit="1" customWidth="1"/>
    <col min="6665" max="6665" width="54.19921875" style="3" bestFit="1" customWidth="1"/>
    <col min="6666" max="6666" width="10.796875" style="3" customWidth="1"/>
    <col min="6667" max="6668" width="11.69921875" style="3" customWidth="1"/>
    <col min="6669" max="6669" width="14.69921875" style="3" bestFit="1" customWidth="1"/>
    <col min="6670" max="6670" width="9.5" style="3" bestFit="1" customWidth="1"/>
    <col min="6671" max="6671" width="18.5" style="3" bestFit="1" customWidth="1"/>
    <col min="6672" max="6672" width="3.296875" style="3" bestFit="1" customWidth="1"/>
    <col min="6673" max="6673" width="12" style="3" bestFit="1" customWidth="1"/>
    <col min="6674" max="6674" width="9.5" style="3" bestFit="1" customWidth="1"/>
    <col min="6675" max="6675" width="9.3984375" style="3" bestFit="1" customWidth="1"/>
    <col min="6676" max="6676" width="8.19921875" style="3"/>
    <col min="6677" max="6677" width="8.3984375" style="3" bestFit="1" customWidth="1"/>
    <col min="6678" max="6917" width="8.19921875" style="3"/>
    <col min="6918" max="6918" width="2.69921875" style="3" customWidth="1"/>
    <col min="6919" max="6919" width="6.8984375" style="3" bestFit="1" customWidth="1"/>
    <col min="6920" max="6920" width="49.5" style="3" bestFit="1" customWidth="1"/>
    <col min="6921" max="6921" width="54.19921875" style="3" bestFit="1" customWidth="1"/>
    <col min="6922" max="6922" width="10.796875" style="3" customWidth="1"/>
    <col min="6923" max="6924" width="11.69921875" style="3" customWidth="1"/>
    <col min="6925" max="6925" width="14.69921875" style="3" bestFit="1" customWidth="1"/>
    <col min="6926" max="6926" width="9.5" style="3" bestFit="1" customWidth="1"/>
    <col min="6927" max="6927" width="18.5" style="3" bestFit="1" customWidth="1"/>
    <col min="6928" max="6928" width="3.296875" style="3" bestFit="1" customWidth="1"/>
    <col min="6929" max="6929" width="12" style="3" bestFit="1" customWidth="1"/>
    <col min="6930" max="6930" width="9.5" style="3" bestFit="1" customWidth="1"/>
    <col min="6931" max="6931" width="9.3984375" style="3" bestFit="1" customWidth="1"/>
    <col min="6932" max="6932" width="8.19921875" style="3"/>
    <col min="6933" max="6933" width="8.3984375" style="3" bestFit="1" customWidth="1"/>
    <col min="6934" max="7173" width="8.19921875" style="3"/>
    <col min="7174" max="7174" width="2.69921875" style="3" customWidth="1"/>
    <col min="7175" max="7175" width="6.8984375" style="3" bestFit="1" customWidth="1"/>
    <col min="7176" max="7176" width="49.5" style="3" bestFit="1" customWidth="1"/>
    <col min="7177" max="7177" width="54.19921875" style="3" bestFit="1" customWidth="1"/>
    <col min="7178" max="7178" width="10.796875" style="3" customWidth="1"/>
    <col min="7179" max="7180" width="11.69921875" style="3" customWidth="1"/>
    <col min="7181" max="7181" width="14.69921875" style="3" bestFit="1" customWidth="1"/>
    <col min="7182" max="7182" width="9.5" style="3" bestFit="1" customWidth="1"/>
    <col min="7183" max="7183" width="18.5" style="3" bestFit="1" customWidth="1"/>
    <col min="7184" max="7184" width="3.296875" style="3" bestFit="1" customWidth="1"/>
    <col min="7185" max="7185" width="12" style="3" bestFit="1" customWidth="1"/>
    <col min="7186" max="7186" width="9.5" style="3" bestFit="1" customWidth="1"/>
    <col min="7187" max="7187" width="9.3984375" style="3" bestFit="1" customWidth="1"/>
    <col min="7188" max="7188" width="8.19921875" style="3"/>
    <col min="7189" max="7189" width="8.3984375" style="3" bestFit="1" customWidth="1"/>
    <col min="7190" max="7429" width="8.19921875" style="3"/>
    <col min="7430" max="7430" width="2.69921875" style="3" customWidth="1"/>
    <col min="7431" max="7431" width="6.8984375" style="3" bestFit="1" customWidth="1"/>
    <col min="7432" max="7432" width="49.5" style="3" bestFit="1" customWidth="1"/>
    <col min="7433" max="7433" width="54.19921875" style="3" bestFit="1" customWidth="1"/>
    <col min="7434" max="7434" width="10.796875" style="3" customWidth="1"/>
    <col min="7435" max="7436" width="11.69921875" style="3" customWidth="1"/>
    <col min="7437" max="7437" width="14.69921875" style="3" bestFit="1" customWidth="1"/>
    <col min="7438" max="7438" width="9.5" style="3" bestFit="1" customWidth="1"/>
    <col min="7439" max="7439" width="18.5" style="3" bestFit="1" customWidth="1"/>
    <col min="7440" max="7440" width="3.296875" style="3" bestFit="1" customWidth="1"/>
    <col min="7441" max="7441" width="12" style="3" bestFit="1" customWidth="1"/>
    <col min="7442" max="7442" width="9.5" style="3" bestFit="1" customWidth="1"/>
    <col min="7443" max="7443" width="9.3984375" style="3" bestFit="1" customWidth="1"/>
    <col min="7444" max="7444" width="8.19921875" style="3"/>
    <col min="7445" max="7445" width="8.3984375" style="3" bestFit="1" customWidth="1"/>
    <col min="7446" max="7685" width="8.19921875" style="3"/>
    <col min="7686" max="7686" width="2.69921875" style="3" customWidth="1"/>
    <col min="7687" max="7687" width="6.8984375" style="3" bestFit="1" customWidth="1"/>
    <col min="7688" max="7688" width="49.5" style="3" bestFit="1" customWidth="1"/>
    <col min="7689" max="7689" width="54.19921875" style="3" bestFit="1" customWidth="1"/>
    <col min="7690" max="7690" width="10.796875" style="3" customWidth="1"/>
    <col min="7691" max="7692" width="11.69921875" style="3" customWidth="1"/>
    <col min="7693" max="7693" width="14.69921875" style="3" bestFit="1" customWidth="1"/>
    <col min="7694" max="7694" width="9.5" style="3" bestFit="1" customWidth="1"/>
    <col min="7695" max="7695" width="18.5" style="3" bestFit="1" customWidth="1"/>
    <col min="7696" max="7696" width="3.296875" style="3" bestFit="1" customWidth="1"/>
    <col min="7697" max="7697" width="12" style="3" bestFit="1" customWidth="1"/>
    <col min="7698" max="7698" width="9.5" style="3" bestFit="1" customWidth="1"/>
    <col min="7699" max="7699" width="9.3984375" style="3" bestFit="1" customWidth="1"/>
    <col min="7700" max="7700" width="8.19921875" style="3"/>
    <col min="7701" max="7701" width="8.3984375" style="3" bestFit="1" customWidth="1"/>
    <col min="7702" max="7941" width="8.19921875" style="3"/>
    <col min="7942" max="7942" width="2.69921875" style="3" customWidth="1"/>
    <col min="7943" max="7943" width="6.8984375" style="3" bestFit="1" customWidth="1"/>
    <col min="7944" max="7944" width="49.5" style="3" bestFit="1" customWidth="1"/>
    <col min="7945" max="7945" width="54.19921875" style="3" bestFit="1" customWidth="1"/>
    <col min="7946" max="7946" width="10.796875" style="3" customWidth="1"/>
    <col min="7947" max="7948" width="11.69921875" style="3" customWidth="1"/>
    <col min="7949" max="7949" width="14.69921875" style="3" bestFit="1" customWidth="1"/>
    <col min="7950" max="7950" width="9.5" style="3" bestFit="1" customWidth="1"/>
    <col min="7951" max="7951" width="18.5" style="3" bestFit="1" customWidth="1"/>
    <col min="7952" max="7952" width="3.296875" style="3" bestFit="1" customWidth="1"/>
    <col min="7953" max="7953" width="12" style="3" bestFit="1" customWidth="1"/>
    <col min="7954" max="7954" width="9.5" style="3" bestFit="1" customWidth="1"/>
    <col min="7955" max="7955" width="9.3984375" style="3" bestFit="1" customWidth="1"/>
    <col min="7956" max="7956" width="8.19921875" style="3"/>
    <col min="7957" max="7957" width="8.3984375" style="3" bestFit="1" customWidth="1"/>
    <col min="7958" max="8197" width="8.19921875" style="3"/>
    <col min="8198" max="8198" width="2.69921875" style="3" customWidth="1"/>
    <col min="8199" max="8199" width="6.8984375" style="3" bestFit="1" customWidth="1"/>
    <col min="8200" max="8200" width="49.5" style="3" bestFit="1" customWidth="1"/>
    <col min="8201" max="8201" width="54.19921875" style="3" bestFit="1" customWidth="1"/>
    <col min="8202" max="8202" width="10.796875" style="3" customWidth="1"/>
    <col min="8203" max="8204" width="11.69921875" style="3" customWidth="1"/>
    <col min="8205" max="8205" width="14.69921875" style="3" bestFit="1" customWidth="1"/>
    <col min="8206" max="8206" width="9.5" style="3" bestFit="1" customWidth="1"/>
    <col min="8207" max="8207" width="18.5" style="3" bestFit="1" customWidth="1"/>
    <col min="8208" max="8208" width="3.296875" style="3" bestFit="1" customWidth="1"/>
    <col min="8209" max="8209" width="12" style="3" bestFit="1" customWidth="1"/>
    <col min="8210" max="8210" width="9.5" style="3" bestFit="1" customWidth="1"/>
    <col min="8211" max="8211" width="9.3984375" style="3" bestFit="1" customWidth="1"/>
    <col min="8212" max="8212" width="8.19921875" style="3"/>
    <col min="8213" max="8213" width="8.3984375" style="3" bestFit="1" customWidth="1"/>
    <col min="8214" max="8453" width="8.19921875" style="3"/>
    <col min="8454" max="8454" width="2.69921875" style="3" customWidth="1"/>
    <col min="8455" max="8455" width="6.8984375" style="3" bestFit="1" customWidth="1"/>
    <col min="8456" max="8456" width="49.5" style="3" bestFit="1" customWidth="1"/>
    <col min="8457" max="8457" width="54.19921875" style="3" bestFit="1" customWidth="1"/>
    <col min="8458" max="8458" width="10.796875" style="3" customWidth="1"/>
    <col min="8459" max="8460" width="11.69921875" style="3" customWidth="1"/>
    <col min="8461" max="8461" width="14.69921875" style="3" bestFit="1" customWidth="1"/>
    <col min="8462" max="8462" width="9.5" style="3" bestFit="1" customWidth="1"/>
    <col min="8463" max="8463" width="18.5" style="3" bestFit="1" customWidth="1"/>
    <col min="8464" max="8464" width="3.296875" style="3" bestFit="1" customWidth="1"/>
    <col min="8465" max="8465" width="12" style="3" bestFit="1" customWidth="1"/>
    <col min="8466" max="8466" width="9.5" style="3" bestFit="1" customWidth="1"/>
    <col min="8467" max="8467" width="9.3984375" style="3" bestFit="1" customWidth="1"/>
    <col min="8468" max="8468" width="8.19921875" style="3"/>
    <col min="8469" max="8469" width="8.3984375" style="3" bestFit="1" customWidth="1"/>
    <col min="8470" max="8709" width="8.19921875" style="3"/>
    <col min="8710" max="8710" width="2.69921875" style="3" customWidth="1"/>
    <col min="8711" max="8711" width="6.8984375" style="3" bestFit="1" customWidth="1"/>
    <col min="8712" max="8712" width="49.5" style="3" bestFit="1" customWidth="1"/>
    <col min="8713" max="8713" width="54.19921875" style="3" bestFit="1" customWidth="1"/>
    <col min="8714" max="8714" width="10.796875" style="3" customWidth="1"/>
    <col min="8715" max="8716" width="11.69921875" style="3" customWidth="1"/>
    <col min="8717" max="8717" width="14.69921875" style="3" bestFit="1" customWidth="1"/>
    <col min="8718" max="8718" width="9.5" style="3" bestFit="1" customWidth="1"/>
    <col min="8719" max="8719" width="18.5" style="3" bestFit="1" customWidth="1"/>
    <col min="8720" max="8720" width="3.296875" style="3" bestFit="1" customWidth="1"/>
    <col min="8721" max="8721" width="12" style="3" bestFit="1" customWidth="1"/>
    <col min="8722" max="8722" width="9.5" style="3" bestFit="1" customWidth="1"/>
    <col min="8723" max="8723" width="9.3984375" style="3" bestFit="1" customWidth="1"/>
    <col min="8724" max="8724" width="8.19921875" style="3"/>
    <col min="8725" max="8725" width="8.3984375" style="3" bestFit="1" customWidth="1"/>
    <col min="8726" max="8965" width="8.19921875" style="3"/>
    <col min="8966" max="8966" width="2.69921875" style="3" customWidth="1"/>
    <col min="8967" max="8967" width="6.8984375" style="3" bestFit="1" customWidth="1"/>
    <col min="8968" max="8968" width="49.5" style="3" bestFit="1" customWidth="1"/>
    <col min="8969" max="8969" width="54.19921875" style="3" bestFit="1" customWidth="1"/>
    <col min="8970" max="8970" width="10.796875" style="3" customWidth="1"/>
    <col min="8971" max="8972" width="11.69921875" style="3" customWidth="1"/>
    <col min="8973" max="8973" width="14.69921875" style="3" bestFit="1" customWidth="1"/>
    <col min="8974" max="8974" width="9.5" style="3" bestFit="1" customWidth="1"/>
    <col min="8975" max="8975" width="18.5" style="3" bestFit="1" customWidth="1"/>
    <col min="8976" max="8976" width="3.296875" style="3" bestFit="1" customWidth="1"/>
    <col min="8977" max="8977" width="12" style="3" bestFit="1" customWidth="1"/>
    <col min="8978" max="8978" width="9.5" style="3" bestFit="1" customWidth="1"/>
    <col min="8979" max="8979" width="9.3984375" style="3" bestFit="1" customWidth="1"/>
    <col min="8980" max="8980" width="8.19921875" style="3"/>
    <col min="8981" max="8981" width="8.3984375" style="3" bestFit="1" customWidth="1"/>
    <col min="8982" max="9221" width="8.19921875" style="3"/>
    <col min="9222" max="9222" width="2.69921875" style="3" customWidth="1"/>
    <col min="9223" max="9223" width="6.8984375" style="3" bestFit="1" customWidth="1"/>
    <col min="9224" max="9224" width="49.5" style="3" bestFit="1" customWidth="1"/>
    <col min="9225" max="9225" width="54.19921875" style="3" bestFit="1" customWidth="1"/>
    <col min="9226" max="9226" width="10.796875" style="3" customWidth="1"/>
    <col min="9227" max="9228" width="11.69921875" style="3" customWidth="1"/>
    <col min="9229" max="9229" width="14.69921875" style="3" bestFit="1" customWidth="1"/>
    <col min="9230" max="9230" width="9.5" style="3" bestFit="1" customWidth="1"/>
    <col min="9231" max="9231" width="18.5" style="3" bestFit="1" customWidth="1"/>
    <col min="9232" max="9232" width="3.296875" style="3" bestFit="1" customWidth="1"/>
    <col min="9233" max="9233" width="12" style="3" bestFit="1" customWidth="1"/>
    <col min="9234" max="9234" width="9.5" style="3" bestFit="1" customWidth="1"/>
    <col min="9235" max="9235" width="9.3984375" style="3" bestFit="1" customWidth="1"/>
    <col min="9236" max="9236" width="8.19921875" style="3"/>
    <col min="9237" max="9237" width="8.3984375" style="3" bestFit="1" customWidth="1"/>
    <col min="9238" max="9477" width="8.19921875" style="3"/>
    <col min="9478" max="9478" width="2.69921875" style="3" customWidth="1"/>
    <col min="9479" max="9479" width="6.8984375" style="3" bestFit="1" customWidth="1"/>
    <col min="9480" max="9480" width="49.5" style="3" bestFit="1" customWidth="1"/>
    <col min="9481" max="9481" width="54.19921875" style="3" bestFit="1" customWidth="1"/>
    <col min="9482" max="9482" width="10.796875" style="3" customWidth="1"/>
    <col min="9483" max="9484" width="11.69921875" style="3" customWidth="1"/>
    <col min="9485" max="9485" width="14.69921875" style="3" bestFit="1" customWidth="1"/>
    <col min="9486" max="9486" width="9.5" style="3" bestFit="1" customWidth="1"/>
    <col min="9487" max="9487" width="18.5" style="3" bestFit="1" customWidth="1"/>
    <col min="9488" max="9488" width="3.296875" style="3" bestFit="1" customWidth="1"/>
    <col min="9489" max="9489" width="12" style="3" bestFit="1" customWidth="1"/>
    <col min="9490" max="9490" width="9.5" style="3" bestFit="1" customWidth="1"/>
    <col min="9491" max="9491" width="9.3984375" style="3" bestFit="1" customWidth="1"/>
    <col min="9492" max="9492" width="8.19921875" style="3"/>
    <col min="9493" max="9493" width="8.3984375" style="3" bestFit="1" customWidth="1"/>
    <col min="9494" max="9733" width="8.19921875" style="3"/>
    <col min="9734" max="9734" width="2.69921875" style="3" customWidth="1"/>
    <col min="9735" max="9735" width="6.8984375" style="3" bestFit="1" customWidth="1"/>
    <col min="9736" max="9736" width="49.5" style="3" bestFit="1" customWidth="1"/>
    <col min="9737" max="9737" width="54.19921875" style="3" bestFit="1" customWidth="1"/>
    <col min="9738" max="9738" width="10.796875" style="3" customWidth="1"/>
    <col min="9739" max="9740" width="11.69921875" style="3" customWidth="1"/>
    <col min="9741" max="9741" width="14.69921875" style="3" bestFit="1" customWidth="1"/>
    <col min="9742" max="9742" width="9.5" style="3" bestFit="1" customWidth="1"/>
    <col min="9743" max="9743" width="18.5" style="3" bestFit="1" customWidth="1"/>
    <col min="9744" max="9744" width="3.296875" style="3" bestFit="1" customWidth="1"/>
    <col min="9745" max="9745" width="12" style="3" bestFit="1" customWidth="1"/>
    <col min="9746" max="9746" width="9.5" style="3" bestFit="1" customWidth="1"/>
    <col min="9747" max="9747" width="9.3984375" style="3" bestFit="1" customWidth="1"/>
    <col min="9748" max="9748" width="8.19921875" style="3"/>
    <col min="9749" max="9749" width="8.3984375" style="3" bestFit="1" customWidth="1"/>
    <col min="9750" max="9989" width="8.19921875" style="3"/>
    <col min="9990" max="9990" width="2.69921875" style="3" customWidth="1"/>
    <col min="9991" max="9991" width="6.8984375" style="3" bestFit="1" customWidth="1"/>
    <col min="9992" max="9992" width="49.5" style="3" bestFit="1" customWidth="1"/>
    <col min="9993" max="9993" width="54.19921875" style="3" bestFit="1" customWidth="1"/>
    <col min="9994" max="9994" width="10.796875" style="3" customWidth="1"/>
    <col min="9995" max="9996" width="11.69921875" style="3" customWidth="1"/>
    <col min="9997" max="9997" width="14.69921875" style="3" bestFit="1" customWidth="1"/>
    <col min="9998" max="9998" width="9.5" style="3" bestFit="1" customWidth="1"/>
    <col min="9999" max="9999" width="18.5" style="3" bestFit="1" customWidth="1"/>
    <col min="10000" max="10000" width="3.296875" style="3" bestFit="1" customWidth="1"/>
    <col min="10001" max="10001" width="12" style="3" bestFit="1" customWidth="1"/>
    <col min="10002" max="10002" width="9.5" style="3" bestFit="1" customWidth="1"/>
    <col min="10003" max="10003" width="9.3984375" style="3" bestFit="1" customWidth="1"/>
    <col min="10004" max="10004" width="8.19921875" style="3"/>
    <col min="10005" max="10005" width="8.3984375" style="3" bestFit="1" customWidth="1"/>
    <col min="10006" max="10245" width="8.19921875" style="3"/>
    <col min="10246" max="10246" width="2.69921875" style="3" customWidth="1"/>
    <col min="10247" max="10247" width="6.8984375" style="3" bestFit="1" customWidth="1"/>
    <col min="10248" max="10248" width="49.5" style="3" bestFit="1" customWidth="1"/>
    <col min="10249" max="10249" width="54.19921875" style="3" bestFit="1" customWidth="1"/>
    <col min="10250" max="10250" width="10.796875" style="3" customWidth="1"/>
    <col min="10251" max="10252" width="11.69921875" style="3" customWidth="1"/>
    <col min="10253" max="10253" width="14.69921875" style="3" bestFit="1" customWidth="1"/>
    <col min="10254" max="10254" width="9.5" style="3" bestFit="1" customWidth="1"/>
    <col min="10255" max="10255" width="18.5" style="3" bestFit="1" customWidth="1"/>
    <col min="10256" max="10256" width="3.296875" style="3" bestFit="1" customWidth="1"/>
    <col min="10257" max="10257" width="12" style="3" bestFit="1" customWidth="1"/>
    <col min="10258" max="10258" width="9.5" style="3" bestFit="1" customWidth="1"/>
    <col min="10259" max="10259" width="9.3984375" style="3" bestFit="1" customWidth="1"/>
    <col min="10260" max="10260" width="8.19921875" style="3"/>
    <col min="10261" max="10261" width="8.3984375" style="3" bestFit="1" customWidth="1"/>
    <col min="10262" max="10501" width="8.19921875" style="3"/>
    <col min="10502" max="10502" width="2.69921875" style="3" customWidth="1"/>
    <col min="10503" max="10503" width="6.8984375" style="3" bestFit="1" customWidth="1"/>
    <col min="10504" max="10504" width="49.5" style="3" bestFit="1" customWidth="1"/>
    <col min="10505" max="10505" width="54.19921875" style="3" bestFit="1" customWidth="1"/>
    <col min="10506" max="10506" width="10.796875" style="3" customWidth="1"/>
    <col min="10507" max="10508" width="11.69921875" style="3" customWidth="1"/>
    <col min="10509" max="10509" width="14.69921875" style="3" bestFit="1" customWidth="1"/>
    <col min="10510" max="10510" width="9.5" style="3" bestFit="1" customWidth="1"/>
    <col min="10511" max="10511" width="18.5" style="3" bestFit="1" customWidth="1"/>
    <col min="10512" max="10512" width="3.296875" style="3" bestFit="1" customWidth="1"/>
    <col min="10513" max="10513" width="12" style="3" bestFit="1" customWidth="1"/>
    <col min="10514" max="10514" width="9.5" style="3" bestFit="1" customWidth="1"/>
    <col min="10515" max="10515" width="9.3984375" style="3" bestFit="1" customWidth="1"/>
    <col min="10516" max="10516" width="8.19921875" style="3"/>
    <col min="10517" max="10517" width="8.3984375" style="3" bestFit="1" customWidth="1"/>
    <col min="10518" max="10757" width="8.19921875" style="3"/>
    <col min="10758" max="10758" width="2.69921875" style="3" customWidth="1"/>
    <col min="10759" max="10759" width="6.8984375" style="3" bestFit="1" customWidth="1"/>
    <col min="10760" max="10760" width="49.5" style="3" bestFit="1" customWidth="1"/>
    <col min="10761" max="10761" width="54.19921875" style="3" bestFit="1" customWidth="1"/>
    <col min="10762" max="10762" width="10.796875" style="3" customWidth="1"/>
    <col min="10763" max="10764" width="11.69921875" style="3" customWidth="1"/>
    <col min="10765" max="10765" width="14.69921875" style="3" bestFit="1" customWidth="1"/>
    <col min="10766" max="10766" width="9.5" style="3" bestFit="1" customWidth="1"/>
    <col min="10767" max="10767" width="18.5" style="3" bestFit="1" customWidth="1"/>
    <col min="10768" max="10768" width="3.296875" style="3" bestFit="1" customWidth="1"/>
    <col min="10769" max="10769" width="12" style="3" bestFit="1" customWidth="1"/>
    <col min="10770" max="10770" width="9.5" style="3" bestFit="1" customWidth="1"/>
    <col min="10771" max="10771" width="9.3984375" style="3" bestFit="1" customWidth="1"/>
    <col min="10772" max="10772" width="8.19921875" style="3"/>
    <col min="10773" max="10773" width="8.3984375" style="3" bestFit="1" customWidth="1"/>
    <col min="10774" max="11013" width="8.19921875" style="3"/>
    <col min="11014" max="11014" width="2.69921875" style="3" customWidth="1"/>
    <col min="11015" max="11015" width="6.8984375" style="3" bestFit="1" customWidth="1"/>
    <col min="11016" max="11016" width="49.5" style="3" bestFit="1" customWidth="1"/>
    <col min="11017" max="11017" width="54.19921875" style="3" bestFit="1" customWidth="1"/>
    <col min="11018" max="11018" width="10.796875" style="3" customWidth="1"/>
    <col min="11019" max="11020" width="11.69921875" style="3" customWidth="1"/>
    <col min="11021" max="11021" width="14.69921875" style="3" bestFit="1" customWidth="1"/>
    <col min="11022" max="11022" width="9.5" style="3" bestFit="1" customWidth="1"/>
    <col min="11023" max="11023" width="18.5" style="3" bestFit="1" customWidth="1"/>
    <col min="11024" max="11024" width="3.296875" style="3" bestFit="1" customWidth="1"/>
    <col min="11025" max="11025" width="12" style="3" bestFit="1" customWidth="1"/>
    <col min="11026" max="11026" width="9.5" style="3" bestFit="1" customWidth="1"/>
    <col min="11027" max="11027" width="9.3984375" style="3" bestFit="1" customWidth="1"/>
    <col min="11028" max="11028" width="8.19921875" style="3"/>
    <col min="11029" max="11029" width="8.3984375" style="3" bestFit="1" customWidth="1"/>
    <col min="11030" max="11269" width="8.19921875" style="3"/>
    <col min="11270" max="11270" width="2.69921875" style="3" customWidth="1"/>
    <col min="11271" max="11271" width="6.8984375" style="3" bestFit="1" customWidth="1"/>
    <col min="11272" max="11272" width="49.5" style="3" bestFit="1" customWidth="1"/>
    <col min="11273" max="11273" width="54.19921875" style="3" bestFit="1" customWidth="1"/>
    <col min="11274" max="11274" width="10.796875" style="3" customWidth="1"/>
    <col min="11275" max="11276" width="11.69921875" style="3" customWidth="1"/>
    <col min="11277" max="11277" width="14.69921875" style="3" bestFit="1" customWidth="1"/>
    <col min="11278" max="11278" width="9.5" style="3" bestFit="1" customWidth="1"/>
    <col min="11279" max="11279" width="18.5" style="3" bestFit="1" customWidth="1"/>
    <col min="11280" max="11280" width="3.296875" style="3" bestFit="1" customWidth="1"/>
    <col min="11281" max="11281" width="12" style="3" bestFit="1" customWidth="1"/>
    <col min="11282" max="11282" width="9.5" style="3" bestFit="1" customWidth="1"/>
    <col min="11283" max="11283" width="9.3984375" style="3" bestFit="1" customWidth="1"/>
    <col min="11284" max="11284" width="8.19921875" style="3"/>
    <col min="11285" max="11285" width="8.3984375" style="3" bestFit="1" customWidth="1"/>
    <col min="11286" max="11525" width="8.19921875" style="3"/>
    <col min="11526" max="11526" width="2.69921875" style="3" customWidth="1"/>
    <col min="11527" max="11527" width="6.8984375" style="3" bestFit="1" customWidth="1"/>
    <col min="11528" max="11528" width="49.5" style="3" bestFit="1" customWidth="1"/>
    <col min="11529" max="11529" width="54.19921875" style="3" bestFit="1" customWidth="1"/>
    <col min="11530" max="11530" width="10.796875" style="3" customWidth="1"/>
    <col min="11531" max="11532" width="11.69921875" style="3" customWidth="1"/>
    <col min="11533" max="11533" width="14.69921875" style="3" bestFit="1" customWidth="1"/>
    <col min="11534" max="11534" width="9.5" style="3" bestFit="1" customWidth="1"/>
    <col min="11535" max="11535" width="18.5" style="3" bestFit="1" customWidth="1"/>
    <col min="11536" max="11536" width="3.296875" style="3" bestFit="1" customWidth="1"/>
    <col min="11537" max="11537" width="12" style="3" bestFit="1" customWidth="1"/>
    <col min="11538" max="11538" width="9.5" style="3" bestFit="1" customWidth="1"/>
    <col min="11539" max="11539" width="9.3984375" style="3" bestFit="1" customWidth="1"/>
    <col min="11540" max="11540" width="8.19921875" style="3"/>
    <col min="11541" max="11541" width="8.3984375" style="3" bestFit="1" customWidth="1"/>
    <col min="11542" max="11781" width="8.19921875" style="3"/>
    <col min="11782" max="11782" width="2.69921875" style="3" customWidth="1"/>
    <col min="11783" max="11783" width="6.8984375" style="3" bestFit="1" customWidth="1"/>
    <col min="11784" max="11784" width="49.5" style="3" bestFit="1" customWidth="1"/>
    <col min="11785" max="11785" width="54.19921875" style="3" bestFit="1" customWidth="1"/>
    <col min="11786" max="11786" width="10.796875" style="3" customWidth="1"/>
    <col min="11787" max="11788" width="11.69921875" style="3" customWidth="1"/>
    <col min="11789" max="11789" width="14.69921875" style="3" bestFit="1" customWidth="1"/>
    <col min="11790" max="11790" width="9.5" style="3" bestFit="1" customWidth="1"/>
    <col min="11791" max="11791" width="18.5" style="3" bestFit="1" customWidth="1"/>
    <col min="11792" max="11792" width="3.296875" style="3" bestFit="1" customWidth="1"/>
    <col min="11793" max="11793" width="12" style="3" bestFit="1" customWidth="1"/>
    <col min="11794" max="11794" width="9.5" style="3" bestFit="1" customWidth="1"/>
    <col min="11795" max="11795" width="9.3984375" style="3" bestFit="1" customWidth="1"/>
    <col min="11796" max="11796" width="8.19921875" style="3"/>
    <col min="11797" max="11797" width="8.3984375" style="3" bestFit="1" customWidth="1"/>
    <col min="11798" max="12037" width="8.19921875" style="3"/>
    <col min="12038" max="12038" width="2.69921875" style="3" customWidth="1"/>
    <col min="12039" max="12039" width="6.8984375" style="3" bestFit="1" customWidth="1"/>
    <col min="12040" max="12040" width="49.5" style="3" bestFit="1" customWidth="1"/>
    <col min="12041" max="12041" width="54.19921875" style="3" bestFit="1" customWidth="1"/>
    <col min="12042" max="12042" width="10.796875" style="3" customWidth="1"/>
    <col min="12043" max="12044" width="11.69921875" style="3" customWidth="1"/>
    <col min="12045" max="12045" width="14.69921875" style="3" bestFit="1" customWidth="1"/>
    <col min="12046" max="12046" width="9.5" style="3" bestFit="1" customWidth="1"/>
    <col min="12047" max="12047" width="18.5" style="3" bestFit="1" customWidth="1"/>
    <col min="12048" max="12048" width="3.296875" style="3" bestFit="1" customWidth="1"/>
    <col min="12049" max="12049" width="12" style="3" bestFit="1" customWidth="1"/>
    <col min="12050" max="12050" width="9.5" style="3" bestFit="1" customWidth="1"/>
    <col min="12051" max="12051" width="9.3984375" style="3" bestFit="1" customWidth="1"/>
    <col min="12052" max="12052" width="8.19921875" style="3"/>
    <col min="12053" max="12053" width="8.3984375" style="3" bestFit="1" customWidth="1"/>
    <col min="12054" max="12293" width="8.19921875" style="3"/>
    <col min="12294" max="12294" width="2.69921875" style="3" customWidth="1"/>
    <col min="12295" max="12295" width="6.8984375" style="3" bestFit="1" customWidth="1"/>
    <col min="12296" max="12296" width="49.5" style="3" bestFit="1" customWidth="1"/>
    <col min="12297" max="12297" width="54.19921875" style="3" bestFit="1" customWidth="1"/>
    <col min="12298" max="12298" width="10.796875" style="3" customWidth="1"/>
    <col min="12299" max="12300" width="11.69921875" style="3" customWidth="1"/>
    <col min="12301" max="12301" width="14.69921875" style="3" bestFit="1" customWidth="1"/>
    <col min="12302" max="12302" width="9.5" style="3" bestFit="1" customWidth="1"/>
    <col min="12303" max="12303" width="18.5" style="3" bestFit="1" customWidth="1"/>
    <col min="12304" max="12304" width="3.296875" style="3" bestFit="1" customWidth="1"/>
    <col min="12305" max="12305" width="12" style="3" bestFit="1" customWidth="1"/>
    <col min="12306" max="12306" width="9.5" style="3" bestFit="1" customWidth="1"/>
    <col min="12307" max="12307" width="9.3984375" style="3" bestFit="1" customWidth="1"/>
    <col min="12308" max="12308" width="8.19921875" style="3"/>
    <col min="12309" max="12309" width="8.3984375" style="3" bestFit="1" customWidth="1"/>
    <col min="12310" max="12549" width="8.19921875" style="3"/>
    <col min="12550" max="12550" width="2.69921875" style="3" customWidth="1"/>
    <col min="12551" max="12551" width="6.8984375" style="3" bestFit="1" customWidth="1"/>
    <col min="12552" max="12552" width="49.5" style="3" bestFit="1" customWidth="1"/>
    <col min="12553" max="12553" width="54.19921875" style="3" bestFit="1" customWidth="1"/>
    <col min="12554" max="12554" width="10.796875" style="3" customWidth="1"/>
    <col min="12555" max="12556" width="11.69921875" style="3" customWidth="1"/>
    <col min="12557" max="12557" width="14.69921875" style="3" bestFit="1" customWidth="1"/>
    <col min="12558" max="12558" width="9.5" style="3" bestFit="1" customWidth="1"/>
    <col min="12559" max="12559" width="18.5" style="3" bestFit="1" customWidth="1"/>
    <col min="12560" max="12560" width="3.296875" style="3" bestFit="1" customWidth="1"/>
    <col min="12561" max="12561" width="12" style="3" bestFit="1" customWidth="1"/>
    <col min="12562" max="12562" width="9.5" style="3" bestFit="1" customWidth="1"/>
    <col min="12563" max="12563" width="9.3984375" style="3" bestFit="1" customWidth="1"/>
    <col min="12564" max="12564" width="8.19921875" style="3"/>
    <col min="12565" max="12565" width="8.3984375" style="3" bestFit="1" customWidth="1"/>
    <col min="12566" max="12805" width="8.19921875" style="3"/>
    <col min="12806" max="12806" width="2.69921875" style="3" customWidth="1"/>
    <col min="12807" max="12807" width="6.8984375" style="3" bestFit="1" customWidth="1"/>
    <col min="12808" max="12808" width="49.5" style="3" bestFit="1" customWidth="1"/>
    <col min="12809" max="12809" width="54.19921875" style="3" bestFit="1" customWidth="1"/>
    <col min="12810" max="12810" width="10.796875" style="3" customWidth="1"/>
    <col min="12811" max="12812" width="11.69921875" style="3" customWidth="1"/>
    <col min="12813" max="12813" width="14.69921875" style="3" bestFit="1" customWidth="1"/>
    <col min="12814" max="12814" width="9.5" style="3" bestFit="1" customWidth="1"/>
    <col min="12815" max="12815" width="18.5" style="3" bestFit="1" customWidth="1"/>
    <col min="12816" max="12816" width="3.296875" style="3" bestFit="1" customWidth="1"/>
    <col min="12817" max="12817" width="12" style="3" bestFit="1" customWidth="1"/>
    <col min="12818" max="12818" width="9.5" style="3" bestFit="1" customWidth="1"/>
    <col min="12819" max="12819" width="9.3984375" style="3" bestFit="1" customWidth="1"/>
    <col min="12820" max="12820" width="8.19921875" style="3"/>
    <col min="12821" max="12821" width="8.3984375" style="3" bestFit="1" customWidth="1"/>
    <col min="12822" max="13061" width="8.19921875" style="3"/>
    <col min="13062" max="13062" width="2.69921875" style="3" customWidth="1"/>
    <col min="13063" max="13063" width="6.8984375" style="3" bestFit="1" customWidth="1"/>
    <col min="13064" max="13064" width="49.5" style="3" bestFit="1" customWidth="1"/>
    <col min="13065" max="13065" width="54.19921875" style="3" bestFit="1" customWidth="1"/>
    <col min="13066" max="13066" width="10.796875" style="3" customWidth="1"/>
    <col min="13067" max="13068" width="11.69921875" style="3" customWidth="1"/>
    <col min="13069" max="13069" width="14.69921875" style="3" bestFit="1" customWidth="1"/>
    <col min="13070" max="13070" width="9.5" style="3" bestFit="1" customWidth="1"/>
    <col min="13071" max="13071" width="18.5" style="3" bestFit="1" customWidth="1"/>
    <col min="13072" max="13072" width="3.296875" style="3" bestFit="1" customWidth="1"/>
    <col min="13073" max="13073" width="12" style="3" bestFit="1" customWidth="1"/>
    <col min="13074" max="13074" width="9.5" style="3" bestFit="1" customWidth="1"/>
    <col min="13075" max="13075" width="9.3984375" style="3" bestFit="1" customWidth="1"/>
    <col min="13076" max="13076" width="8.19921875" style="3"/>
    <col min="13077" max="13077" width="8.3984375" style="3" bestFit="1" customWidth="1"/>
    <col min="13078" max="13317" width="8.19921875" style="3"/>
    <col min="13318" max="13318" width="2.69921875" style="3" customWidth="1"/>
    <col min="13319" max="13319" width="6.8984375" style="3" bestFit="1" customWidth="1"/>
    <col min="13320" max="13320" width="49.5" style="3" bestFit="1" customWidth="1"/>
    <col min="13321" max="13321" width="54.19921875" style="3" bestFit="1" customWidth="1"/>
    <col min="13322" max="13322" width="10.796875" style="3" customWidth="1"/>
    <col min="13323" max="13324" width="11.69921875" style="3" customWidth="1"/>
    <col min="13325" max="13325" width="14.69921875" style="3" bestFit="1" customWidth="1"/>
    <col min="13326" max="13326" width="9.5" style="3" bestFit="1" customWidth="1"/>
    <col min="13327" max="13327" width="18.5" style="3" bestFit="1" customWidth="1"/>
    <col min="13328" max="13328" width="3.296875" style="3" bestFit="1" customWidth="1"/>
    <col min="13329" max="13329" width="12" style="3" bestFit="1" customWidth="1"/>
    <col min="13330" max="13330" width="9.5" style="3" bestFit="1" customWidth="1"/>
    <col min="13331" max="13331" width="9.3984375" style="3" bestFit="1" customWidth="1"/>
    <col min="13332" max="13332" width="8.19921875" style="3"/>
    <col min="13333" max="13333" width="8.3984375" style="3" bestFit="1" customWidth="1"/>
    <col min="13334" max="13573" width="8.19921875" style="3"/>
    <col min="13574" max="13574" width="2.69921875" style="3" customWidth="1"/>
    <col min="13575" max="13575" width="6.8984375" style="3" bestFit="1" customWidth="1"/>
    <col min="13576" max="13576" width="49.5" style="3" bestFit="1" customWidth="1"/>
    <col min="13577" max="13577" width="54.19921875" style="3" bestFit="1" customWidth="1"/>
    <col min="13578" max="13578" width="10.796875" style="3" customWidth="1"/>
    <col min="13579" max="13580" width="11.69921875" style="3" customWidth="1"/>
    <col min="13581" max="13581" width="14.69921875" style="3" bestFit="1" customWidth="1"/>
    <col min="13582" max="13582" width="9.5" style="3" bestFit="1" customWidth="1"/>
    <col min="13583" max="13583" width="18.5" style="3" bestFit="1" customWidth="1"/>
    <col min="13584" max="13584" width="3.296875" style="3" bestFit="1" customWidth="1"/>
    <col min="13585" max="13585" width="12" style="3" bestFit="1" customWidth="1"/>
    <col min="13586" max="13586" width="9.5" style="3" bestFit="1" customWidth="1"/>
    <col min="13587" max="13587" width="9.3984375" style="3" bestFit="1" customWidth="1"/>
    <col min="13588" max="13588" width="8.19921875" style="3"/>
    <col min="13589" max="13589" width="8.3984375" style="3" bestFit="1" customWidth="1"/>
    <col min="13590" max="13829" width="8.19921875" style="3"/>
    <col min="13830" max="13830" width="2.69921875" style="3" customWidth="1"/>
    <col min="13831" max="13831" width="6.8984375" style="3" bestFit="1" customWidth="1"/>
    <col min="13832" max="13832" width="49.5" style="3" bestFit="1" customWidth="1"/>
    <col min="13833" max="13833" width="54.19921875" style="3" bestFit="1" customWidth="1"/>
    <col min="13834" max="13834" width="10.796875" style="3" customWidth="1"/>
    <col min="13835" max="13836" width="11.69921875" style="3" customWidth="1"/>
    <col min="13837" max="13837" width="14.69921875" style="3" bestFit="1" customWidth="1"/>
    <col min="13838" max="13838" width="9.5" style="3" bestFit="1" customWidth="1"/>
    <col min="13839" max="13839" width="18.5" style="3" bestFit="1" customWidth="1"/>
    <col min="13840" max="13840" width="3.296875" style="3" bestFit="1" customWidth="1"/>
    <col min="13841" max="13841" width="12" style="3" bestFit="1" customWidth="1"/>
    <col min="13842" max="13842" width="9.5" style="3" bestFit="1" customWidth="1"/>
    <col min="13843" max="13843" width="9.3984375" style="3" bestFit="1" customWidth="1"/>
    <col min="13844" max="13844" width="8.19921875" style="3"/>
    <col min="13845" max="13845" width="8.3984375" style="3" bestFit="1" customWidth="1"/>
    <col min="13846" max="14085" width="8.19921875" style="3"/>
    <col min="14086" max="14086" width="2.69921875" style="3" customWidth="1"/>
    <col min="14087" max="14087" width="6.8984375" style="3" bestFit="1" customWidth="1"/>
    <col min="14088" max="14088" width="49.5" style="3" bestFit="1" customWidth="1"/>
    <col min="14089" max="14089" width="54.19921875" style="3" bestFit="1" customWidth="1"/>
    <col min="14090" max="14090" width="10.796875" style="3" customWidth="1"/>
    <col min="14091" max="14092" width="11.69921875" style="3" customWidth="1"/>
    <col min="14093" max="14093" width="14.69921875" style="3" bestFit="1" customWidth="1"/>
    <col min="14094" max="14094" width="9.5" style="3" bestFit="1" customWidth="1"/>
    <col min="14095" max="14095" width="18.5" style="3" bestFit="1" customWidth="1"/>
    <col min="14096" max="14096" width="3.296875" style="3" bestFit="1" customWidth="1"/>
    <col min="14097" max="14097" width="12" style="3" bestFit="1" customWidth="1"/>
    <col min="14098" max="14098" width="9.5" style="3" bestFit="1" customWidth="1"/>
    <col min="14099" max="14099" width="9.3984375" style="3" bestFit="1" customWidth="1"/>
    <col min="14100" max="14100" width="8.19921875" style="3"/>
    <col min="14101" max="14101" width="8.3984375" style="3" bestFit="1" customWidth="1"/>
    <col min="14102" max="14341" width="8.19921875" style="3"/>
    <col min="14342" max="14342" width="2.69921875" style="3" customWidth="1"/>
    <col min="14343" max="14343" width="6.8984375" style="3" bestFit="1" customWidth="1"/>
    <col min="14344" max="14344" width="49.5" style="3" bestFit="1" customWidth="1"/>
    <col min="14345" max="14345" width="54.19921875" style="3" bestFit="1" customWidth="1"/>
    <col min="14346" max="14346" width="10.796875" style="3" customWidth="1"/>
    <col min="14347" max="14348" width="11.69921875" style="3" customWidth="1"/>
    <col min="14349" max="14349" width="14.69921875" style="3" bestFit="1" customWidth="1"/>
    <col min="14350" max="14350" width="9.5" style="3" bestFit="1" customWidth="1"/>
    <col min="14351" max="14351" width="18.5" style="3" bestFit="1" customWidth="1"/>
    <col min="14352" max="14352" width="3.296875" style="3" bestFit="1" customWidth="1"/>
    <col min="14353" max="14353" width="12" style="3" bestFit="1" customWidth="1"/>
    <col min="14354" max="14354" width="9.5" style="3" bestFit="1" customWidth="1"/>
    <col min="14355" max="14355" width="9.3984375" style="3" bestFit="1" customWidth="1"/>
    <col min="14356" max="14356" width="8.19921875" style="3"/>
    <col min="14357" max="14357" width="8.3984375" style="3" bestFit="1" customWidth="1"/>
    <col min="14358" max="14597" width="8.19921875" style="3"/>
    <col min="14598" max="14598" width="2.69921875" style="3" customWidth="1"/>
    <col min="14599" max="14599" width="6.8984375" style="3" bestFit="1" customWidth="1"/>
    <col min="14600" max="14600" width="49.5" style="3" bestFit="1" customWidth="1"/>
    <col min="14601" max="14601" width="54.19921875" style="3" bestFit="1" customWidth="1"/>
    <col min="14602" max="14602" width="10.796875" style="3" customWidth="1"/>
    <col min="14603" max="14604" width="11.69921875" style="3" customWidth="1"/>
    <col min="14605" max="14605" width="14.69921875" style="3" bestFit="1" customWidth="1"/>
    <col min="14606" max="14606" width="9.5" style="3" bestFit="1" customWidth="1"/>
    <col min="14607" max="14607" width="18.5" style="3" bestFit="1" customWidth="1"/>
    <col min="14608" max="14608" width="3.296875" style="3" bestFit="1" customWidth="1"/>
    <col min="14609" max="14609" width="12" style="3" bestFit="1" customWidth="1"/>
    <col min="14610" max="14610" width="9.5" style="3" bestFit="1" customWidth="1"/>
    <col min="14611" max="14611" width="9.3984375" style="3" bestFit="1" customWidth="1"/>
    <col min="14612" max="14612" width="8.19921875" style="3"/>
    <col min="14613" max="14613" width="8.3984375" style="3" bestFit="1" customWidth="1"/>
    <col min="14614" max="14853" width="8.19921875" style="3"/>
    <col min="14854" max="14854" width="2.69921875" style="3" customWidth="1"/>
    <col min="14855" max="14855" width="6.8984375" style="3" bestFit="1" customWidth="1"/>
    <col min="14856" max="14856" width="49.5" style="3" bestFit="1" customWidth="1"/>
    <col min="14857" max="14857" width="54.19921875" style="3" bestFit="1" customWidth="1"/>
    <col min="14858" max="14858" width="10.796875" style="3" customWidth="1"/>
    <col min="14859" max="14860" width="11.69921875" style="3" customWidth="1"/>
    <col min="14861" max="14861" width="14.69921875" style="3" bestFit="1" customWidth="1"/>
    <col min="14862" max="14862" width="9.5" style="3" bestFit="1" customWidth="1"/>
    <col min="14863" max="14863" width="18.5" style="3" bestFit="1" customWidth="1"/>
    <col min="14864" max="14864" width="3.296875" style="3" bestFit="1" customWidth="1"/>
    <col min="14865" max="14865" width="12" style="3" bestFit="1" customWidth="1"/>
    <col min="14866" max="14866" width="9.5" style="3" bestFit="1" customWidth="1"/>
    <col min="14867" max="14867" width="9.3984375" style="3" bestFit="1" customWidth="1"/>
    <col min="14868" max="14868" width="8.19921875" style="3"/>
    <col min="14869" max="14869" width="8.3984375" style="3" bestFit="1" customWidth="1"/>
    <col min="14870" max="15109" width="8.19921875" style="3"/>
    <col min="15110" max="15110" width="2.69921875" style="3" customWidth="1"/>
    <col min="15111" max="15111" width="6.8984375" style="3" bestFit="1" customWidth="1"/>
    <col min="15112" max="15112" width="49.5" style="3" bestFit="1" customWidth="1"/>
    <col min="15113" max="15113" width="54.19921875" style="3" bestFit="1" customWidth="1"/>
    <col min="15114" max="15114" width="10.796875" style="3" customWidth="1"/>
    <col min="15115" max="15116" width="11.69921875" style="3" customWidth="1"/>
    <col min="15117" max="15117" width="14.69921875" style="3" bestFit="1" customWidth="1"/>
    <col min="15118" max="15118" width="9.5" style="3" bestFit="1" customWidth="1"/>
    <col min="15119" max="15119" width="18.5" style="3" bestFit="1" customWidth="1"/>
    <col min="15120" max="15120" width="3.296875" style="3" bestFit="1" customWidth="1"/>
    <col min="15121" max="15121" width="12" style="3" bestFit="1" customWidth="1"/>
    <col min="15122" max="15122" width="9.5" style="3" bestFit="1" customWidth="1"/>
    <col min="15123" max="15123" width="9.3984375" style="3" bestFit="1" customWidth="1"/>
    <col min="15124" max="15124" width="8.19921875" style="3"/>
    <col min="15125" max="15125" width="8.3984375" style="3" bestFit="1" customWidth="1"/>
    <col min="15126" max="15365" width="8.19921875" style="3"/>
    <col min="15366" max="15366" width="2.69921875" style="3" customWidth="1"/>
    <col min="15367" max="15367" width="6.8984375" style="3" bestFit="1" customWidth="1"/>
    <col min="15368" max="15368" width="49.5" style="3" bestFit="1" customWidth="1"/>
    <col min="15369" max="15369" width="54.19921875" style="3" bestFit="1" customWidth="1"/>
    <col min="15370" max="15370" width="10.796875" style="3" customWidth="1"/>
    <col min="15371" max="15372" width="11.69921875" style="3" customWidth="1"/>
    <col min="15373" max="15373" width="14.69921875" style="3" bestFit="1" customWidth="1"/>
    <col min="15374" max="15374" width="9.5" style="3" bestFit="1" customWidth="1"/>
    <col min="15375" max="15375" width="18.5" style="3" bestFit="1" customWidth="1"/>
    <col min="15376" max="15376" width="3.296875" style="3" bestFit="1" customWidth="1"/>
    <col min="15377" max="15377" width="12" style="3" bestFit="1" customWidth="1"/>
    <col min="15378" max="15378" width="9.5" style="3" bestFit="1" customWidth="1"/>
    <col min="15379" max="15379" width="9.3984375" style="3" bestFit="1" customWidth="1"/>
    <col min="15380" max="15380" width="8.19921875" style="3"/>
    <col min="15381" max="15381" width="8.3984375" style="3" bestFit="1" customWidth="1"/>
    <col min="15382" max="15621" width="8.19921875" style="3"/>
    <col min="15622" max="15622" width="2.69921875" style="3" customWidth="1"/>
    <col min="15623" max="15623" width="6.8984375" style="3" bestFit="1" customWidth="1"/>
    <col min="15624" max="15624" width="49.5" style="3" bestFit="1" customWidth="1"/>
    <col min="15625" max="15625" width="54.19921875" style="3" bestFit="1" customWidth="1"/>
    <col min="15626" max="15626" width="10.796875" style="3" customWidth="1"/>
    <col min="15627" max="15628" width="11.69921875" style="3" customWidth="1"/>
    <col min="15629" max="15629" width="14.69921875" style="3" bestFit="1" customWidth="1"/>
    <col min="15630" max="15630" width="9.5" style="3" bestFit="1" customWidth="1"/>
    <col min="15631" max="15631" width="18.5" style="3" bestFit="1" customWidth="1"/>
    <col min="15632" max="15632" width="3.296875" style="3" bestFit="1" customWidth="1"/>
    <col min="15633" max="15633" width="12" style="3" bestFit="1" customWidth="1"/>
    <col min="15634" max="15634" width="9.5" style="3" bestFit="1" customWidth="1"/>
    <col min="15635" max="15635" width="9.3984375" style="3" bestFit="1" customWidth="1"/>
    <col min="15636" max="15636" width="8.19921875" style="3"/>
    <col min="15637" max="15637" width="8.3984375" style="3" bestFit="1" customWidth="1"/>
    <col min="15638" max="15877" width="8.19921875" style="3"/>
    <col min="15878" max="15878" width="2.69921875" style="3" customWidth="1"/>
    <col min="15879" max="15879" width="6.8984375" style="3" bestFit="1" customWidth="1"/>
    <col min="15880" max="15880" width="49.5" style="3" bestFit="1" customWidth="1"/>
    <col min="15881" max="15881" width="54.19921875" style="3" bestFit="1" customWidth="1"/>
    <col min="15882" max="15882" width="10.796875" style="3" customWidth="1"/>
    <col min="15883" max="15884" width="11.69921875" style="3" customWidth="1"/>
    <col min="15885" max="15885" width="14.69921875" style="3" bestFit="1" customWidth="1"/>
    <col min="15886" max="15886" width="9.5" style="3" bestFit="1" customWidth="1"/>
    <col min="15887" max="15887" width="18.5" style="3" bestFit="1" customWidth="1"/>
    <col min="15888" max="15888" width="3.296875" style="3" bestFit="1" customWidth="1"/>
    <col min="15889" max="15889" width="12" style="3" bestFit="1" customWidth="1"/>
    <col min="15890" max="15890" width="9.5" style="3" bestFit="1" customWidth="1"/>
    <col min="15891" max="15891" width="9.3984375" style="3" bestFit="1" customWidth="1"/>
    <col min="15892" max="15892" width="8.19921875" style="3"/>
    <col min="15893" max="15893" width="8.3984375" style="3" bestFit="1" customWidth="1"/>
    <col min="15894" max="16133" width="8.19921875" style="3"/>
    <col min="16134" max="16134" width="2.69921875" style="3" customWidth="1"/>
    <col min="16135" max="16135" width="6.8984375" style="3" bestFit="1" customWidth="1"/>
    <col min="16136" max="16136" width="49.5" style="3" bestFit="1" customWidth="1"/>
    <col min="16137" max="16137" width="54.19921875" style="3" bestFit="1" customWidth="1"/>
    <col min="16138" max="16138" width="10.796875" style="3" customWidth="1"/>
    <col min="16139" max="16140" width="11.69921875" style="3" customWidth="1"/>
    <col min="16141" max="16141" width="14.69921875" style="3" bestFit="1" customWidth="1"/>
    <col min="16142" max="16142" width="9.5" style="3" bestFit="1" customWidth="1"/>
    <col min="16143" max="16143" width="18.5" style="3" bestFit="1" customWidth="1"/>
    <col min="16144" max="16144" width="3.296875" style="3" bestFit="1" customWidth="1"/>
    <col min="16145" max="16145" width="12" style="3" bestFit="1" customWidth="1"/>
    <col min="16146" max="16146" width="9.5" style="3" bestFit="1" customWidth="1"/>
    <col min="16147" max="16147" width="9.3984375" style="3" bestFit="1" customWidth="1"/>
    <col min="16148" max="16148" width="8.19921875" style="3"/>
    <col min="16149" max="16149" width="8.3984375" style="3" bestFit="1" customWidth="1"/>
    <col min="16150" max="16384" width="8.19921875" style="3"/>
  </cols>
  <sheetData>
    <row r="1" spans="1:18" ht="15.6" thickTop="1" thickBot="1" x14ac:dyDescent="0.35">
      <c r="B1" s="133" t="s">
        <v>191</v>
      </c>
      <c r="D1" s="146" t="s">
        <v>189</v>
      </c>
      <c r="E1" s="132"/>
      <c r="G1" s="130" t="s">
        <v>187</v>
      </c>
      <c r="H1" s="131" t="s">
        <v>188</v>
      </c>
    </row>
    <row r="2" spans="1:18" ht="15" thickBot="1" x14ac:dyDescent="0.35">
      <c r="B2" s="158" t="s">
        <v>192</v>
      </c>
      <c r="C2" s="7"/>
      <c r="D2" s="147" t="s">
        <v>190</v>
      </c>
      <c r="E2" s="134"/>
      <c r="G2" s="135"/>
      <c r="H2" s="136"/>
      <c r="I2" s="49"/>
      <c r="J2" s="4"/>
    </row>
    <row r="3" spans="1:18" ht="15" thickBot="1" x14ac:dyDescent="0.35">
      <c r="A3" s="118"/>
      <c r="B3" s="119" t="s">
        <v>2</v>
      </c>
      <c r="C3" s="120"/>
      <c r="D3" s="120"/>
      <c r="E3" s="120"/>
      <c r="F3" s="121"/>
      <c r="G3" s="122" t="s">
        <v>3</v>
      </c>
      <c r="H3" s="123" t="s">
        <v>4</v>
      </c>
      <c r="I3" s="12"/>
      <c r="J3" s="22"/>
    </row>
    <row r="4" spans="1:18" ht="15" thickBot="1" x14ac:dyDescent="0.35">
      <c r="A4" s="98"/>
      <c r="B4" s="9" t="s">
        <v>161</v>
      </c>
      <c r="C4" s="10" t="s">
        <v>152</v>
      </c>
      <c r="D4" s="77" t="s">
        <v>182</v>
      </c>
      <c r="E4" s="77" t="s">
        <v>183</v>
      </c>
      <c r="F4" s="11" t="s">
        <v>144</v>
      </c>
      <c r="G4" s="101" t="s">
        <v>5</v>
      </c>
      <c r="H4" s="102" t="s">
        <v>6</v>
      </c>
      <c r="I4" s="12"/>
      <c r="J4" s="22"/>
      <c r="N4" s="12"/>
      <c r="O4" s="12"/>
      <c r="P4" s="12"/>
      <c r="Q4" s="12"/>
    </row>
    <row r="5" spans="1:18" x14ac:dyDescent="0.3">
      <c r="A5" s="99">
        <v>1</v>
      </c>
      <c r="B5" s="13" t="s">
        <v>7</v>
      </c>
      <c r="C5" s="14" t="s">
        <v>8</v>
      </c>
      <c r="D5" s="86"/>
      <c r="E5" s="86"/>
      <c r="F5" s="87">
        <v>5</v>
      </c>
      <c r="G5" s="15"/>
      <c r="H5" s="140">
        <f>F5*G5</f>
        <v>0</v>
      </c>
      <c r="I5" s="16"/>
      <c r="J5" s="16"/>
      <c r="N5" s="16"/>
      <c r="O5" s="17"/>
      <c r="P5" s="16"/>
      <c r="Q5" s="12"/>
      <c r="R5" s="8"/>
    </row>
    <row r="6" spans="1:18" x14ac:dyDescent="0.3">
      <c r="A6" s="92">
        <f>A5+1</f>
        <v>2</v>
      </c>
      <c r="B6" s="18" t="s">
        <v>9</v>
      </c>
      <c r="C6" s="19" t="s">
        <v>10</v>
      </c>
      <c r="D6" s="86"/>
      <c r="E6" s="86"/>
      <c r="F6" s="88">
        <v>2</v>
      </c>
      <c r="G6" s="20"/>
      <c r="H6" s="141">
        <f t="shared" ref="H6:H9" si="0">F6*G6</f>
        <v>0</v>
      </c>
      <c r="I6" s="16"/>
      <c r="J6" s="16"/>
      <c r="N6" s="16"/>
      <c r="O6" s="17"/>
      <c r="P6" s="16"/>
      <c r="Q6" s="16"/>
      <c r="R6" s="16"/>
    </row>
    <row r="7" spans="1:18" x14ac:dyDescent="0.3">
      <c r="A7" s="92">
        <f>A6+1</f>
        <v>3</v>
      </c>
      <c r="B7" s="18" t="s">
        <v>11</v>
      </c>
      <c r="C7" s="19" t="s">
        <v>12</v>
      </c>
      <c r="D7" s="86"/>
      <c r="E7" s="86"/>
      <c r="F7" s="88">
        <v>2</v>
      </c>
      <c r="G7" s="20"/>
      <c r="H7" s="141">
        <f t="shared" si="0"/>
        <v>0</v>
      </c>
      <c r="I7" s="16"/>
      <c r="J7" s="16"/>
      <c r="N7" s="16"/>
      <c r="O7" s="17"/>
      <c r="P7" s="16"/>
      <c r="Q7" s="16"/>
      <c r="R7" s="16"/>
    </row>
    <row r="8" spans="1:18" x14ac:dyDescent="0.3">
      <c r="A8" s="92">
        <f>A7+1</f>
        <v>4</v>
      </c>
      <c r="B8" s="18" t="s">
        <v>13</v>
      </c>
      <c r="C8" s="19" t="s">
        <v>14</v>
      </c>
      <c r="D8" s="86"/>
      <c r="E8" s="86"/>
      <c r="F8" s="88">
        <v>2</v>
      </c>
      <c r="G8" s="20"/>
      <c r="H8" s="141">
        <f t="shared" si="0"/>
        <v>0</v>
      </c>
      <c r="I8" s="16"/>
      <c r="J8" s="16"/>
      <c r="N8" s="16"/>
      <c r="O8" s="16"/>
      <c r="P8" s="16"/>
      <c r="Q8" s="16"/>
      <c r="R8" s="16"/>
    </row>
    <row r="9" spans="1:18" ht="15" thickBot="1" x14ac:dyDescent="0.35">
      <c r="A9" s="92">
        <f>A8+1</f>
        <v>5</v>
      </c>
      <c r="B9" s="18" t="s">
        <v>15</v>
      </c>
      <c r="C9" s="19" t="s">
        <v>16</v>
      </c>
      <c r="D9" s="86"/>
      <c r="E9" s="86"/>
      <c r="F9" s="88">
        <v>1</v>
      </c>
      <c r="G9" s="20"/>
      <c r="H9" s="141">
        <f t="shared" si="0"/>
        <v>0</v>
      </c>
      <c r="I9" s="16"/>
      <c r="J9" s="16"/>
      <c r="N9" s="16"/>
      <c r="O9" s="16"/>
      <c r="P9" s="16"/>
      <c r="Q9" s="16"/>
      <c r="R9" s="16"/>
    </row>
    <row r="10" spans="1:18" ht="15" thickBot="1" x14ac:dyDescent="0.35">
      <c r="A10" s="148"/>
      <c r="B10" s="149" t="s">
        <v>17</v>
      </c>
      <c r="C10" s="150"/>
      <c r="D10" s="150"/>
      <c r="E10" s="151" t="s">
        <v>0</v>
      </c>
      <c r="F10" s="152">
        <f>SUM(F5:F9)</f>
        <v>12</v>
      </c>
      <c r="G10" s="153"/>
      <c r="H10" s="154">
        <f>SUM(H5:H9)</f>
        <v>0</v>
      </c>
      <c r="I10" s="12"/>
      <c r="J10" s="81"/>
      <c r="N10" s="16"/>
      <c r="O10" s="17"/>
      <c r="P10" s="16"/>
      <c r="Q10" s="16"/>
      <c r="R10" s="16"/>
    </row>
    <row r="11" spans="1:18" ht="15" thickBot="1" x14ac:dyDescent="0.35">
      <c r="A11" s="115"/>
      <c r="B11" s="116" t="s">
        <v>18</v>
      </c>
      <c r="C11" s="116"/>
      <c r="D11" s="116"/>
      <c r="E11" s="116"/>
      <c r="F11" s="116"/>
      <c r="G11" s="115" t="str">
        <f>G3</f>
        <v>מחיר יחידה</v>
      </c>
      <c r="H11" s="117" t="str">
        <f>H3</f>
        <v>סה"כ מחיר</v>
      </c>
      <c r="I11" s="12"/>
      <c r="J11" s="12"/>
      <c r="N11" s="12"/>
      <c r="O11" s="12"/>
      <c r="P11" s="12"/>
    </row>
    <row r="12" spans="1:18" ht="15" thickBot="1" x14ac:dyDescent="0.35">
      <c r="A12" s="99"/>
      <c r="B12" s="112" t="s">
        <v>19</v>
      </c>
      <c r="C12" s="112" t="s">
        <v>20</v>
      </c>
      <c r="D12" s="113"/>
      <c r="E12" s="113"/>
      <c r="F12" s="114" t="str">
        <f>F4</f>
        <v>כמות</v>
      </c>
      <c r="G12" s="101" t="str">
        <f>G4</f>
        <v xml:space="preserve">ללא מע"מ </v>
      </c>
      <c r="H12" s="102" t="str">
        <f>H4</f>
        <v>ללא מע"מ</v>
      </c>
      <c r="I12" s="21"/>
      <c r="J12" s="21"/>
      <c r="N12" s="12"/>
      <c r="O12" s="22"/>
      <c r="P12" s="12"/>
      <c r="Q12" s="12"/>
    </row>
    <row r="13" spans="1:18" x14ac:dyDescent="0.3">
      <c r="A13" s="92">
        <f>A9+1</f>
        <v>6</v>
      </c>
      <c r="B13" s="19" t="s">
        <v>138</v>
      </c>
      <c r="C13" s="19" t="s">
        <v>139</v>
      </c>
      <c r="D13" s="86"/>
      <c r="E13" s="86"/>
      <c r="F13" s="89">
        <v>1</v>
      </c>
      <c r="G13" s="70"/>
      <c r="H13" s="142">
        <f>F25*G13</f>
        <v>0</v>
      </c>
      <c r="I13" s="21"/>
      <c r="J13" s="21"/>
      <c r="N13" s="12"/>
      <c r="O13" s="22"/>
      <c r="P13" s="12"/>
      <c r="Q13" s="12"/>
    </row>
    <row r="14" spans="1:18" x14ac:dyDescent="0.3">
      <c r="A14" s="92">
        <f t="shared" ref="A14:A26" si="1">A13+1</f>
        <v>7</v>
      </c>
      <c r="B14" s="19" t="s">
        <v>21</v>
      </c>
      <c r="C14" s="19" t="s">
        <v>22</v>
      </c>
      <c r="D14" s="86"/>
      <c r="E14" s="86"/>
      <c r="F14" s="89">
        <v>1</v>
      </c>
      <c r="G14" s="23"/>
      <c r="H14" s="143">
        <f>F13*G14</f>
        <v>0</v>
      </c>
      <c r="I14" s="16"/>
      <c r="J14" s="16"/>
      <c r="N14" s="16"/>
      <c r="O14" s="16"/>
      <c r="P14" s="24"/>
      <c r="Q14" s="22"/>
    </row>
    <row r="15" spans="1:18" x14ac:dyDescent="0.3">
      <c r="A15" s="92">
        <f t="shared" si="1"/>
        <v>8</v>
      </c>
      <c r="B15" s="19" t="s">
        <v>23</v>
      </c>
      <c r="C15" s="19" t="s">
        <v>24</v>
      </c>
      <c r="D15" s="86"/>
      <c r="E15" s="86"/>
      <c r="F15" s="89">
        <v>1</v>
      </c>
      <c r="G15" s="23"/>
      <c r="H15" s="143">
        <f t="shared" ref="H15:H16" si="2">F15*G15</f>
        <v>0</v>
      </c>
      <c r="I15" s="16"/>
      <c r="J15" s="16"/>
      <c r="N15" s="16"/>
      <c r="O15" s="17"/>
      <c r="P15" s="24"/>
      <c r="Q15" s="24"/>
      <c r="R15" s="12"/>
    </row>
    <row r="16" spans="1:18" x14ac:dyDescent="0.3">
      <c r="A16" s="92">
        <f t="shared" si="1"/>
        <v>9</v>
      </c>
      <c r="B16" s="19" t="s">
        <v>133</v>
      </c>
      <c r="C16" s="19" t="s">
        <v>134</v>
      </c>
      <c r="D16" s="86"/>
      <c r="E16" s="86"/>
      <c r="F16" s="89">
        <v>1</v>
      </c>
      <c r="G16" s="23"/>
      <c r="H16" s="143">
        <f t="shared" si="2"/>
        <v>0</v>
      </c>
      <c r="I16" s="16"/>
      <c r="J16" s="16"/>
      <c r="N16" s="16"/>
      <c r="O16" s="16"/>
      <c r="P16" s="24"/>
      <c r="Q16" s="24"/>
      <c r="R16" s="12"/>
    </row>
    <row r="17" spans="1:18" x14ac:dyDescent="0.3">
      <c r="A17" s="92">
        <f t="shared" si="1"/>
        <v>10</v>
      </c>
      <c r="B17" s="19" t="s">
        <v>30</v>
      </c>
      <c r="C17" s="19" t="s">
        <v>31</v>
      </c>
      <c r="D17" s="86"/>
      <c r="E17" s="86"/>
      <c r="F17" s="89">
        <v>1</v>
      </c>
      <c r="G17" s="23"/>
      <c r="H17" s="143">
        <f>F18*G17</f>
        <v>0</v>
      </c>
      <c r="I17" s="16"/>
      <c r="J17" s="16"/>
      <c r="N17" s="16"/>
      <c r="O17" s="17"/>
      <c r="P17" s="24"/>
      <c r="Q17" s="24"/>
      <c r="R17" s="16"/>
    </row>
    <row r="18" spans="1:18" x14ac:dyDescent="0.3">
      <c r="A18" s="92">
        <f t="shared" si="1"/>
        <v>11</v>
      </c>
      <c r="B18" s="25" t="s">
        <v>135</v>
      </c>
      <c r="C18" s="19" t="s">
        <v>29</v>
      </c>
      <c r="D18" s="86"/>
      <c r="E18" s="86"/>
      <c r="F18" s="89">
        <v>1</v>
      </c>
      <c r="G18" s="23"/>
      <c r="H18" s="143">
        <f>F19*G18</f>
        <v>0</v>
      </c>
      <c r="I18" s="16"/>
      <c r="J18" s="16"/>
      <c r="N18" s="16"/>
      <c r="O18" s="17"/>
      <c r="P18" s="24"/>
      <c r="Q18" s="24"/>
      <c r="R18" s="16"/>
    </row>
    <row r="19" spans="1:18" x14ac:dyDescent="0.3">
      <c r="A19" s="92">
        <f t="shared" si="1"/>
        <v>12</v>
      </c>
      <c r="B19" s="19" t="s">
        <v>25</v>
      </c>
      <c r="C19" s="19" t="s">
        <v>26</v>
      </c>
      <c r="D19" s="86"/>
      <c r="E19" s="86"/>
      <c r="F19" s="89">
        <v>1</v>
      </c>
      <c r="G19" s="23"/>
      <c r="H19" s="143">
        <f>F20*G19</f>
        <v>0</v>
      </c>
      <c r="I19" s="16"/>
      <c r="J19" s="16"/>
      <c r="N19" s="16"/>
      <c r="O19" s="17"/>
      <c r="P19" s="24"/>
      <c r="Q19" s="24"/>
      <c r="R19" s="16"/>
    </row>
    <row r="20" spans="1:18" x14ac:dyDescent="0.3">
      <c r="A20" s="92">
        <f t="shared" si="1"/>
        <v>13</v>
      </c>
      <c r="B20" s="19" t="s">
        <v>27</v>
      </c>
      <c r="C20" s="19" t="s">
        <v>28</v>
      </c>
      <c r="D20" s="86"/>
      <c r="E20" s="86"/>
      <c r="F20" s="89">
        <v>1</v>
      </c>
      <c r="G20" s="23"/>
      <c r="H20" s="143">
        <f>F17*G20</f>
        <v>0</v>
      </c>
      <c r="I20" s="16"/>
      <c r="J20" s="16"/>
      <c r="N20" s="16"/>
      <c r="O20" s="16"/>
      <c r="P20" s="24"/>
      <c r="Q20" s="24"/>
      <c r="R20" s="16"/>
    </row>
    <row r="21" spans="1:18" x14ac:dyDescent="0.3">
      <c r="A21" s="92">
        <f t="shared" si="1"/>
        <v>14</v>
      </c>
      <c r="B21" s="19" t="s">
        <v>136</v>
      </c>
      <c r="C21" s="19" t="s">
        <v>137</v>
      </c>
      <c r="D21" s="86"/>
      <c r="E21" s="86"/>
      <c r="F21" s="89">
        <v>1</v>
      </c>
      <c r="G21" s="23"/>
      <c r="H21" s="143">
        <f t="shared" ref="H21:H26" si="3">F18*G21</f>
        <v>0</v>
      </c>
      <c r="I21" s="16"/>
      <c r="J21" s="16"/>
      <c r="N21" s="16"/>
      <c r="O21" s="16"/>
      <c r="P21" s="24"/>
      <c r="Q21" s="24"/>
      <c r="R21" s="16"/>
    </row>
    <row r="22" spans="1:18" x14ac:dyDescent="0.3">
      <c r="A22" s="92">
        <f t="shared" si="1"/>
        <v>15</v>
      </c>
      <c r="B22" s="19" t="s">
        <v>32</v>
      </c>
      <c r="C22" s="19" t="s">
        <v>33</v>
      </c>
      <c r="D22" s="86"/>
      <c r="E22" s="86"/>
      <c r="F22" s="89">
        <v>1</v>
      </c>
      <c r="G22" s="23"/>
      <c r="H22" s="143">
        <f t="shared" si="3"/>
        <v>0</v>
      </c>
      <c r="I22" s="16"/>
      <c r="J22" s="16"/>
      <c r="N22" s="16"/>
      <c r="O22" s="16"/>
      <c r="P22" s="24"/>
      <c r="Q22" s="24"/>
      <c r="R22" s="16"/>
    </row>
    <row r="23" spans="1:18" x14ac:dyDescent="0.3">
      <c r="A23" s="92">
        <f t="shared" si="1"/>
        <v>16</v>
      </c>
      <c r="B23" s="19" t="s">
        <v>36</v>
      </c>
      <c r="C23" s="19" t="s">
        <v>37</v>
      </c>
      <c r="D23" s="86"/>
      <c r="E23" s="86"/>
      <c r="F23" s="89">
        <v>1</v>
      </c>
      <c r="G23" s="23"/>
      <c r="H23" s="143">
        <f t="shared" si="3"/>
        <v>0</v>
      </c>
      <c r="I23" s="16"/>
      <c r="J23" s="16"/>
      <c r="N23" s="16"/>
      <c r="O23" s="16"/>
      <c r="P23" s="24"/>
      <c r="Q23" s="24"/>
      <c r="R23" s="16"/>
    </row>
    <row r="24" spans="1:18" x14ac:dyDescent="0.3">
      <c r="A24" s="92">
        <f t="shared" si="1"/>
        <v>17</v>
      </c>
      <c r="B24" s="19" t="s">
        <v>34</v>
      </c>
      <c r="C24" s="19" t="s">
        <v>35</v>
      </c>
      <c r="D24" s="86"/>
      <c r="E24" s="86"/>
      <c r="F24" s="89">
        <v>1</v>
      </c>
      <c r="G24" s="23"/>
      <c r="H24" s="143">
        <f t="shared" si="3"/>
        <v>0</v>
      </c>
      <c r="I24" s="16"/>
      <c r="J24" s="16"/>
      <c r="N24" s="16"/>
      <c r="O24" s="16"/>
      <c r="P24" s="24"/>
      <c r="Q24" s="24"/>
      <c r="R24" s="16"/>
    </row>
    <row r="25" spans="1:18" x14ac:dyDescent="0.3">
      <c r="A25" s="92">
        <f t="shared" si="1"/>
        <v>18</v>
      </c>
      <c r="B25" s="19" t="s">
        <v>40</v>
      </c>
      <c r="C25" s="19" t="s">
        <v>41</v>
      </c>
      <c r="D25" s="86"/>
      <c r="E25" s="86"/>
      <c r="F25" s="89">
        <v>1</v>
      </c>
      <c r="G25" s="23"/>
      <c r="H25" s="143">
        <f t="shared" si="3"/>
        <v>0</v>
      </c>
      <c r="I25" s="16"/>
      <c r="J25" s="16"/>
      <c r="N25" s="16"/>
      <c r="O25" s="16"/>
      <c r="P25" s="24"/>
      <c r="Q25" s="24"/>
      <c r="R25" s="16"/>
    </row>
    <row r="26" spans="1:18" ht="15" thickBot="1" x14ac:dyDescent="0.35">
      <c r="A26" s="103">
        <f t="shared" si="1"/>
        <v>19</v>
      </c>
      <c r="B26" s="35" t="s">
        <v>38</v>
      </c>
      <c r="C26" s="35" t="s">
        <v>39</v>
      </c>
      <c r="D26" s="104"/>
      <c r="E26" s="104"/>
      <c r="F26" s="105">
        <v>1</v>
      </c>
      <c r="G26" s="106"/>
      <c r="H26" s="144">
        <f t="shared" si="3"/>
        <v>0</v>
      </c>
      <c r="I26" s="16"/>
      <c r="J26" s="16"/>
      <c r="N26" s="16"/>
      <c r="O26" s="16"/>
      <c r="P26" s="24"/>
      <c r="Q26" s="24"/>
      <c r="R26" s="16"/>
    </row>
    <row r="27" spans="1:18" ht="15" thickBot="1" x14ac:dyDescent="0.35">
      <c r="A27" s="97"/>
      <c r="B27" s="109"/>
      <c r="C27" s="109"/>
      <c r="D27" s="109"/>
      <c r="E27" s="110" t="s">
        <v>0</v>
      </c>
      <c r="F27" s="124">
        <f>SUM(F13:F26)</f>
        <v>14</v>
      </c>
      <c r="G27" s="109"/>
      <c r="H27" s="111"/>
      <c r="I27" s="82"/>
      <c r="J27" s="82"/>
      <c r="Q27" s="24"/>
      <c r="R27" s="16"/>
    </row>
    <row r="28" spans="1:18" x14ac:dyDescent="0.3">
      <c r="A28" s="99"/>
      <c r="B28" s="107" t="s">
        <v>114</v>
      </c>
      <c r="C28" s="107" t="s">
        <v>115</v>
      </c>
      <c r="D28" s="107"/>
      <c r="E28" s="107"/>
      <c r="F28" s="108"/>
      <c r="G28" s="107"/>
      <c r="H28" s="137"/>
      <c r="I28" s="21"/>
      <c r="J28" s="21"/>
      <c r="N28" s="12"/>
      <c r="O28" s="22"/>
      <c r="P28" s="22"/>
      <c r="Q28" s="22"/>
      <c r="R28" s="16"/>
    </row>
    <row r="29" spans="1:18" x14ac:dyDescent="0.3">
      <c r="A29" s="92" t="s">
        <v>166</v>
      </c>
      <c r="B29" s="26" t="s">
        <v>116</v>
      </c>
      <c r="C29" s="26" t="s">
        <v>117</v>
      </c>
      <c r="D29" s="86"/>
      <c r="E29" s="86"/>
      <c r="F29" s="90">
        <v>1</v>
      </c>
      <c r="G29" s="27"/>
      <c r="H29" s="142">
        <f t="shared" ref="H29:H37" si="4">F29*G29</f>
        <v>0</v>
      </c>
      <c r="I29" s="16"/>
      <c r="J29" s="16"/>
      <c r="N29" s="16"/>
      <c r="O29" s="16"/>
      <c r="P29" s="28"/>
      <c r="Q29" s="28"/>
      <c r="R29" s="16"/>
    </row>
    <row r="30" spans="1:18" x14ac:dyDescent="0.3">
      <c r="A30" s="92" t="s">
        <v>167</v>
      </c>
      <c r="B30" s="19" t="s">
        <v>162</v>
      </c>
      <c r="C30" s="19" t="s">
        <v>163</v>
      </c>
      <c r="D30" s="86"/>
      <c r="E30" s="86"/>
      <c r="F30" s="90">
        <v>2</v>
      </c>
      <c r="G30" s="20"/>
      <c r="H30" s="143">
        <f t="shared" si="4"/>
        <v>0</v>
      </c>
      <c r="I30" s="16"/>
      <c r="J30" s="16"/>
      <c r="N30" s="16"/>
      <c r="O30" s="16"/>
      <c r="P30" s="28"/>
      <c r="Q30" s="28"/>
      <c r="R30" s="16"/>
    </row>
    <row r="31" spans="1:18" x14ac:dyDescent="0.3">
      <c r="A31" s="92" t="s">
        <v>168</v>
      </c>
      <c r="B31" s="19" t="s">
        <v>118</v>
      </c>
      <c r="C31" s="19" t="s">
        <v>119</v>
      </c>
      <c r="D31" s="86"/>
      <c r="E31" s="86"/>
      <c r="F31" s="90">
        <v>2</v>
      </c>
      <c r="G31" s="20"/>
      <c r="H31" s="143">
        <f t="shared" si="4"/>
        <v>0</v>
      </c>
      <c r="I31" s="16"/>
      <c r="J31" s="16"/>
      <c r="N31" s="16"/>
      <c r="O31" s="16"/>
      <c r="P31" s="28"/>
      <c r="Q31" s="28"/>
      <c r="R31" s="16"/>
    </row>
    <row r="32" spans="1:18" x14ac:dyDescent="0.3">
      <c r="A32" s="92" t="s">
        <v>169</v>
      </c>
      <c r="B32" s="19" t="s">
        <v>120</v>
      </c>
      <c r="C32" s="19" t="s">
        <v>121</v>
      </c>
      <c r="D32" s="86"/>
      <c r="E32" s="86"/>
      <c r="F32" s="90">
        <v>1</v>
      </c>
      <c r="G32" s="20"/>
      <c r="H32" s="143">
        <f t="shared" si="4"/>
        <v>0</v>
      </c>
      <c r="I32" s="16"/>
      <c r="J32" s="16"/>
      <c r="N32" s="16"/>
      <c r="O32" s="16"/>
      <c r="P32" s="28"/>
      <c r="Q32" s="28"/>
      <c r="R32" s="16"/>
    </row>
    <row r="33" spans="1:18" x14ac:dyDescent="0.3">
      <c r="A33" s="92" t="s">
        <v>170</v>
      </c>
      <c r="B33" s="19" t="s">
        <v>122</v>
      </c>
      <c r="C33" s="19" t="s">
        <v>123</v>
      </c>
      <c r="D33" s="86"/>
      <c r="E33" s="86"/>
      <c r="F33" s="90">
        <v>2</v>
      </c>
      <c r="G33" s="20"/>
      <c r="H33" s="143">
        <f t="shared" si="4"/>
        <v>0</v>
      </c>
      <c r="I33" s="16"/>
      <c r="J33" s="16"/>
      <c r="N33" s="16"/>
      <c r="O33" s="16"/>
      <c r="P33" s="28"/>
      <c r="Q33" s="28"/>
      <c r="R33" s="16"/>
    </row>
    <row r="34" spans="1:18" x14ac:dyDescent="0.3">
      <c r="A34" s="92" t="s">
        <v>171</v>
      </c>
      <c r="B34" s="19" t="s">
        <v>164</v>
      </c>
      <c r="C34" s="19" t="s">
        <v>165</v>
      </c>
      <c r="D34" s="86"/>
      <c r="E34" s="86"/>
      <c r="F34" s="90">
        <v>2</v>
      </c>
      <c r="G34" s="20"/>
      <c r="H34" s="143">
        <f t="shared" si="4"/>
        <v>0</v>
      </c>
      <c r="I34" s="16"/>
      <c r="J34" s="16"/>
      <c r="N34" s="16"/>
      <c r="O34" s="16"/>
      <c r="P34" s="28"/>
      <c r="Q34" s="28"/>
      <c r="R34" s="16"/>
    </row>
    <row r="35" spans="1:18" x14ac:dyDescent="0.3">
      <c r="A35" s="92" t="s">
        <v>172</v>
      </c>
      <c r="B35" s="19" t="s">
        <v>124</v>
      </c>
      <c r="C35" s="19" t="s">
        <v>125</v>
      </c>
      <c r="D35" s="86"/>
      <c r="E35" s="86"/>
      <c r="F35" s="90">
        <v>2</v>
      </c>
      <c r="G35" s="20"/>
      <c r="H35" s="143">
        <f t="shared" si="4"/>
        <v>0</v>
      </c>
      <c r="I35" s="16"/>
      <c r="J35" s="16"/>
      <c r="N35" s="16"/>
      <c r="O35" s="16"/>
      <c r="P35" s="28"/>
      <c r="Q35" s="28"/>
      <c r="R35" s="16"/>
    </row>
    <row r="36" spans="1:18" x14ac:dyDescent="0.3">
      <c r="A36" s="92" t="s">
        <v>173</v>
      </c>
      <c r="B36" s="19" t="s">
        <v>126</v>
      </c>
      <c r="C36" s="19" t="s">
        <v>127</v>
      </c>
      <c r="D36" s="86"/>
      <c r="E36" s="86"/>
      <c r="F36" s="90">
        <v>2</v>
      </c>
      <c r="G36" s="20"/>
      <c r="H36" s="143">
        <f t="shared" si="4"/>
        <v>0</v>
      </c>
      <c r="I36" s="16"/>
      <c r="J36" s="16"/>
      <c r="N36" s="16"/>
      <c r="O36" s="16"/>
      <c r="P36" s="28"/>
      <c r="Q36" s="28"/>
      <c r="R36" s="16"/>
    </row>
    <row r="37" spans="1:18" ht="15" thickBot="1" x14ac:dyDescent="0.35">
      <c r="A37" s="92" t="s">
        <v>174</v>
      </c>
      <c r="B37" s="29" t="s">
        <v>128</v>
      </c>
      <c r="C37" s="30" t="s">
        <v>129</v>
      </c>
      <c r="D37" s="86"/>
      <c r="E37" s="86"/>
      <c r="F37" s="91">
        <v>1</v>
      </c>
      <c r="G37" s="31"/>
      <c r="H37" s="143">
        <f t="shared" si="4"/>
        <v>0</v>
      </c>
      <c r="I37" s="16"/>
      <c r="J37" s="16"/>
      <c r="N37" s="16"/>
      <c r="O37" s="16"/>
      <c r="P37" s="28"/>
      <c r="Q37" s="28"/>
      <c r="R37" s="16"/>
    </row>
    <row r="38" spans="1:18" ht="15" thickBot="1" x14ac:dyDescent="0.35">
      <c r="A38" s="92"/>
      <c r="B38" s="93" t="s">
        <v>0</v>
      </c>
      <c r="C38" s="94"/>
      <c r="D38" s="95"/>
      <c r="E38" s="100" t="s">
        <v>0</v>
      </c>
      <c r="F38" s="124">
        <f>SUM(F29:F37)</f>
        <v>15</v>
      </c>
      <c r="G38" s="96"/>
      <c r="H38" s="129">
        <f>SUM(H13:H37)</f>
        <v>0</v>
      </c>
      <c r="I38" s="34"/>
      <c r="J38" s="17"/>
      <c r="N38" s="34"/>
      <c r="O38" s="17"/>
      <c r="P38" s="34"/>
      <c r="Q38" s="17"/>
      <c r="R38" s="16"/>
    </row>
    <row r="39" spans="1:18" ht="15" thickBot="1" x14ac:dyDescent="0.35">
      <c r="A39" s="127"/>
      <c r="B39" s="116" t="s">
        <v>141</v>
      </c>
      <c r="C39" s="116" t="s">
        <v>140</v>
      </c>
      <c r="D39" s="116"/>
      <c r="E39" s="116"/>
      <c r="F39" s="116"/>
      <c r="G39" s="115"/>
      <c r="H39" s="117"/>
      <c r="I39" s="12"/>
      <c r="J39" s="22"/>
      <c r="N39" s="12"/>
      <c r="O39" s="22"/>
      <c r="R39" s="16"/>
    </row>
    <row r="40" spans="1:18" x14ac:dyDescent="0.3">
      <c r="A40" s="92">
        <f>A26+1</f>
        <v>20</v>
      </c>
      <c r="B40" s="19" t="s">
        <v>42</v>
      </c>
      <c r="C40" s="19" t="s">
        <v>43</v>
      </c>
      <c r="D40" s="86"/>
      <c r="E40" s="86"/>
      <c r="F40" s="125">
        <v>1</v>
      </c>
      <c r="G40" s="20"/>
      <c r="H40" s="143">
        <f>F40*G40</f>
        <v>0</v>
      </c>
      <c r="I40" s="16"/>
      <c r="J40" s="16"/>
      <c r="N40" s="16"/>
      <c r="O40" s="17"/>
      <c r="P40" s="28"/>
      <c r="Q40" s="28"/>
      <c r="R40" s="16"/>
    </row>
    <row r="41" spans="1:18" x14ac:dyDescent="0.3">
      <c r="A41" s="92">
        <f>A40+1</f>
        <v>21</v>
      </c>
      <c r="B41" s="19" t="s">
        <v>44</v>
      </c>
      <c r="C41" s="19" t="s">
        <v>45</v>
      </c>
      <c r="D41" s="86"/>
      <c r="E41" s="86"/>
      <c r="F41" s="90">
        <v>1</v>
      </c>
      <c r="G41" s="20"/>
      <c r="H41" s="143">
        <f>F41*G41</f>
        <v>0</v>
      </c>
      <c r="I41" s="16"/>
      <c r="J41" s="16"/>
      <c r="N41" s="16"/>
      <c r="O41" s="16"/>
      <c r="P41" s="28"/>
      <c r="Q41" s="28"/>
      <c r="R41" s="16"/>
    </row>
    <row r="42" spans="1:18" x14ac:dyDescent="0.3">
      <c r="A42" s="92">
        <f t="shared" ref="A42:A52" si="5">A41+1</f>
        <v>22</v>
      </c>
      <c r="B42" s="19" t="s">
        <v>155</v>
      </c>
      <c r="C42" s="19" t="s">
        <v>156</v>
      </c>
      <c r="D42" s="86"/>
      <c r="E42" s="86"/>
      <c r="F42" s="90">
        <v>1</v>
      </c>
      <c r="G42" s="20"/>
      <c r="H42" s="143">
        <f t="shared" ref="H42:H43" si="6">F42*G42</f>
        <v>0</v>
      </c>
      <c r="I42" s="16"/>
      <c r="J42" s="16"/>
      <c r="N42" s="16"/>
      <c r="O42" s="16"/>
      <c r="P42" s="28"/>
      <c r="Q42" s="28"/>
      <c r="R42" s="16"/>
    </row>
    <row r="43" spans="1:18" x14ac:dyDescent="0.3">
      <c r="A43" s="92">
        <f t="shared" si="5"/>
        <v>23</v>
      </c>
      <c r="B43" s="19" t="s">
        <v>46</v>
      </c>
      <c r="C43" s="19" t="s">
        <v>47</v>
      </c>
      <c r="D43" s="86"/>
      <c r="E43" s="86"/>
      <c r="F43" s="90">
        <v>1</v>
      </c>
      <c r="G43" s="20"/>
      <c r="H43" s="143">
        <f t="shared" si="6"/>
        <v>0</v>
      </c>
      <c r="I43" s="16"/>
      <c r="J43" s="16"/>
      <c r="N43" s="16"/>
      <c r="O43" s="17"/>
      <c r="P43" s="28"/>
      <c r="Q43" s="28"/>
      <c r="R43" s="16"/>
    </row>
    <row r="44" spans="1:18" x14ac:dyDescent="0.3">
      <c r="A44" s="92">
        <f t="shared" si="5"/>
        <v>24</v>
      </c>
      <c r="B44" s="19" t="s">
        <v>48</v>
      </c>
      <c r="C44" s="19" t="s">
        <v>49</v>
      </c>
      <c r="D44" s="86"/>
      <c r="E44" s="86"/>
      <c r="F44" s="90">
        <v>1</v>
      </c>
      <c r="G44" s="20"/>
      <c r="H44" s="143">
        <f t="shared" ref="H44:H47" si="7">F44*G44</f>
        <v>0</v>
      </c>
      <c r="I44" s="16"/>
      <c r="J44" s="16"/>
      <c r="N44" s="16"/>
      <c r="O44" s="17"/>
      <c r="P44" s="28"/>
      <c r="Q44" s="28"/>
      <c r="R44" s="16"/>
    </row>
    <row r="45" spans="1:18" x14ac:dyDescent="0.3">
      <c r="A45" s="92">
        <f t="shared" si="5"/>
        <v>25</v>
      </c>
      <c r="B45" s="19" t="s">
        <v>50</v>
      </c>
      <c r="C45" s="19" t="s">
        <v>147</v>
      </c>
      <c r="D45" s="86"/>
      <c r="E45" s="86"/>
      <c r="F45" s="90">
        <v>1</v>
      </c>
      <c r="G45" s="20"/>
      <c r="H45" s="143">
        <f t="shared" si="7"/>
        <v>0</v>
      </c>
      <c r="I45" s="16"/>
      <c r="J45" s="16"/>
      <c r="N45" s="16"/>
      <c r="O45" s="17"/>
      <c r="P45" s="28"/>
      <c r="Q45" s="28"/>
      <c r="R45" s="16"/>
    </row>
    <row r="46" spans="1:18" x14ac:dyDescent="0.3">
      <c r="A46" s="92">
        <f t="shared" si="5"/>
        <v>26</v>
      </c>
      <c r="B46" s="19" t="s">
        <v>153</v>
      </c>
      <c r="C46" s="19" t="s">
        <v>154</v>
      </c>
      <c r="D46" s="86"/>
      <c r="E46" s="86"/>
      <c r="F46" s="90">
        <v>1</v>
      </c>
      <c r="G46" s="20"/>
      <c r="H46" s="143">
        <f t="shared" si="7"/>
        <v>0</v>
      </c>
      <c r="I46" s="16"/>
      <c r="J46" s="16"/>
      <c r="N46" s="16"/>
      <c r="O46" s="16"/>
      <c r="P46" s="28"/>
      <c r="Q46" s="28"/>
      <c r="R46" s="16"/>
    </row>
    <row r="47" spans="1:18" x14ac:dyDescent="0.3">
      <c r="A47" s="92">
        <f t="shared" si="5"/>
        <v>27</v>
      </c>
      <c r="B47" s="19" t="s">
        <v>51</v>
      </c>
      <c r="C47" s="19" t="s">
        <v>52</v>
      </c>
      <c r="D47" s="86"/>
      <c r="E47" s="86"/>
      <c r="F47" s="90">
        <v>3</v>
      </c>
      <c r="G47" s="20"/>
      <c r="H47" s="143">
        <f t="shared" si="7"/>
        <v>0</v>
      </c>
      <c r="I47" s="16"/>
      <c r="J47" s="16"/>
      <c r="N47" s="16"/>
      <c r="O47" s="17"/>
      <c r="P47" s="28"/>
      <c r="Q47" s="28"/>
      <c r="R47" s="16"/>
    </row>
    <row r="48" spans="1:18" x14ac:dyDescent="0.3">
      <c r="A48" s="92">
        <f t="shared" si="5"/>
        <v>28</v>
      </c>
      <c r="B48" s="19" t="s">
        <v>53</v>
      </c>
      <c r="C48" s="19" t="s">
        <v>54</v>
      </c>
      <c r="D48" s="86"/>
      <c r="E48" s="86"/>
      <c r="F48" s="90">
        <v>1</v>
      </c>
      <c r="G48" s="20"/>
      <c r="H48" s="143">
        <f>F48*G48</f>
        <v>0</v>
      </c>
      <c r="I48" s="16"/>
      <c r="J48" s="16"/>
      <c r="N48" s="16"/>
      <c r="O48" s="17"/>
      <c r="P48" s="28"/>
      <c r="Q48" s="28"/>
      <c r="R48" s="16"/>
    </row>
    <row r="49" spans="1:19" x14ac:dyDescent="0.3">
      <c r="A49" s="92">
        <f t="shared" si="5"/>
        <v>29</v>
      </c>
      <c r="B49" s="19" t="s">
        <v>148</v>
      </c>
      <c r="C49" s="19" t="s">
        <v>54</v>
      </c>
      <c r="D49" s="86"/>
      <c r="E49" s="86"/>
      <c r="F49" s="90">
        <v>1</v>
      </c>
      <c r="G49" s="20"/>
      <c r="H49" s="143">
        <f>F49*G49</f>
        <v>0</v>
      </c>
      <c r="I49" s="16"/>
      <c r="J49" s="16"/>
      <c r="N49" s="16"/>
      <c r="O49" s="16"/>
      <c r="P49" s="28"/>
      <c r="Q49" s="28"/>
      <c r="R49" s="16"/>
    </row>
    <row r="50" spans="1:19" x14ac:dyDescent="0.3">
      <c r="A50" s="92">
        <f t="shared" si="5"/>
        <v>30</v>
      </c>
      <c r="B50" s="35" t="s">
        <v>180</v>
      </c>
      <c r="C50" s="35" t="s">
        <v>181</v>
      </c>
      <c r="D50" s="86"/>
      <c r="E50" s="86"/>
      <c r="F50" s="90">
        <v>1</v>
      </c>
      <c r="G50" s="20"/>
      <c r="H50" s="143">
        <f>F50*G50</f>
        <v>0</v>
      </c>
      <c r="I50" s="16"/>
      <c r="J50" s="16"/>
      <c r="N50" s="16"/>
      <c r="O50" s="17"/>
      <c r="P50" s="17"/>
      <c r="Q50" s="28"/>
      <c r="R50" s="16"/>
    </row>
    <row r="51" spans="1:19" x14ac:dyDescent="0.3">
      <c r="A51" s="92">
        <f t="shared" si="5"/>
        <v>31</v>
      </c>
      <c r="B51" s="35" t="s">
        <v>175</v>
      </c>
      <c r="C51" s="35" t="s">
        <v>176</v>
      </c>
      <c r="D51" s="86"/>
      <c r="E51" s="86"/>
      <c r="F51" s="90">
        <v>6</v>
      </c>
      <c r="G51" s="20"/>
      <c r="H51" s="143">
        <f>F51*G51</f>
        <v>0</v>
      </c>
      <c r="I51" s="16"/>
      <c r="J51" s="16"/>
      <c r="N51" s="16"/>
      <c r="O51" s="17"/>
      <c r="P51" s="17"/>
      <c r="Q51" s="28"/>
      <c r="R51" s="16"/>
    </row>
    <row r="52" spans="1:19" ht="15" thickBot="1" x14ac:dyDescent="0.35">
      <c r="A52" s="92">
        <f t="shared" si="5"/>
        <v>32</v>
      </c>
      <c r="B52" s="19" t="s">
        <v>177</v>
      </c>
      <c r="C52" s="19" t="s">
        <v>178</v>
      </c>
      <c r="D52" s="86"/>
      <c r="E52" s="86"/>
      <c r="F52" s="126">
        <v>1</v>
      </c>
      <c r="G52" s="76"/>
      <c r="H52" s="145">
        <f>F52*G52</f>
        <v>0</v>
      </c>
      <c r="I52" s="16"/>
      <c r="J52" s="16"/>
      <c r="N52" s="16"/>
      <c r="O52" s="3"/>
      <c r="P52" s="3"/>
      <c r="Q52" s="28"/>
      <c r="R52" s="16"/>
    </row>
    <row r="53" spans="1:19" ht="15" thickBot="1" x14ac:dyDescent="0.35">
      <c r="A53" s="92"/>
      <c r="B53" s="93" t="s">
        <v>0</v>
      </c>
      <c r="C53" s="94"/>
      <c r="D53" s="95"/>
      <c r="E53" s="100" t="s">
        <v>0</v>
      </c>
      <c r="F53" s="124">
        <f>SUM(F40:F52)</f>
        <v>20</v>
      </c>
      <c r="G53" s="128"/>
      <c r="H53" s="129">
        <f>SUM(H40:H52)</f>
        <v>0</v>
      </c>
      <c r="I53" s="34"/>
      <c r="J53" s="17"/>
      <c r="N53" s="34"/>
      <c r="O53" s="16"/>
      <c r="P53" s="28"/>
      <c r="Q53" s="28"/>
      <c r="R53" s="16"/>
    </row>
    <row r="54" spans="1:19" ht="15" thickBot="1" x14ac:dyDescent="0.35">
      <c r="A54" s="127"/>
      <c r="B54" s="116" t="s">
        <v>55</v>
      </c>
      <c r="C54" s="116" t="s">
        <v>56</v>
      </c>
      <c r="D54" s="116"/>
      <c r="E54" s="116"/>
      <c r="F54" s="116"/>
      <c r="G54" s="115"/>
      <c r="H54" s="117"/>
      <c r="I54" s="12"/>
      <c r="J54" s="22"/>
      <c r="N54" s="22"/>
      <c r="O54" s="22"/>
      <c r="P54" s="22"/>
      <c r="Q54" s="28"/>
      <c r="R54" s="16"/>
    </row>
    <row r="55" spans="1:19" x14ac:dyDescent="0.3">
      <c r="A55" s="92"/>
      <c r="B55" s="37" t="s">
        <v>142</v>
      </c>
      <c r="C55" s="37" t="s">
        <v>143</v>
      </c>
      <c r="D55" s="79"/>
      <c r="E55" s="79"/>
      <c r="F55" s="38"/>
      <c r="G55" s="39"/>
      <c r="H55" s="71"/>
      <c r="J55" s="5"/>
      <c r="N55" s="5"/>
      <c r="Q55" s="17"/>
      <c r="R55" s="16"/>
    </row>
    <row r="56" spans="1:19" x14ac:dyDescent="0.3">
      <c r="A56" s="92">
        <f>A52+1</f>
        <v>33</v>
      </c>
      <c r="B56" s="19" t="s">
        <v>57</v>
      </c>
      <c r="C56" s="19" t="s">
        <v>58</v>
      </c>
      <c r="D56" s="86"/>
      <c r="E56" s="86"/>
      <c r="F56" s="90">
        <v>2</v>
      </c>
      <c r="G56" s="20"/>
      <c r="H56" s="143">
        <f>F56*G56</f>
        <v>0</v>
      </c>
      <c r="I56" s="16"/>
      <c r="J56" s="16"/>
      <c r="N56" s="16"/>
      <c r="O56" s="16"/>
      <c r="P56" s="28"/>
      <c r="R56" s="16"/>
    </row>
    <row r="57" spans="1:19" x14ac:dyDescent="0.3">
      <c r="A57" s="92">
        <f>A56+1</f>
        <v>34</v>
      </c>
      <c r="B57" s="19" t="s">
        <v>59</v>
      </c>
      <c r="C57" s="19" t="s">
        <v>60</v>
      </c>
      <c r="D57" s="86"/>
      <c r="E57" s="86"/>
      <c r="F57" s="90">
        <v>2</v>
      </c>
      <c r="G57" s="20"/>
      <c r="H57" s="143">
        <f t="shared" ref="H57:H65" si="8">F57*G57</f>
        <v>0</v>
      </c>
      <c r="I57" s="16"/>
      <c r="J57" s="16"/>
      <c r="N57" s="16"/>
      <c r="O57" s="16"/>
      <c r="P57" s="28"/>
      <c r="R57" s="16"/>
    </row>
    <row r="58" spans="1:19" x14ac:dyDescent="0.3">
      <c r="A58" s="92">
        <f t="shared" ref="A58:A65" si="9">A57+1</f>
        <v>35</v>
      </c>
      <c r="B58" s="19" t="s">
        <v>61</v>
      </c>
      <c r="C58" s="19" t="s">
        <v>62</v>
      </c>
      <c r="D58" s="86"/>
      <c r="E58" s="86"/>
      <c r="F58" s="90">
        <v>2</v>
      </c>
      <c r="G58" s="20"/>
      <c r="H58" s="143">
        <f t="shared" si="8"/>
        <v>0</v>
      </c>
      <c r="I58" s="16"/>
      <c r="J58" s="16"/>
      <c r="N58" s="16"/>
      <c r="O58" s="16"/>
      <c r="P58" s="28"/>
      <c r="Q58" s="28"/>
    </row>
    <row r="59" spans="1:19" x14ac:dyDescent="0.3">
      <c r="A59" s="92">
        <f t="shared" si="9"/>
        <v>36</v>
      </c>
      <c r="B59" s="19" t="s">
        <v>63</v>
      </c>
      <c r="C59" s="19" t="s">
        <v>64</v>
      </c>
      <c r="D59" s="86"/>
      <c r="E59" s="86"/>
      <c r="F59" s="90">
        <v>2</v>
      </c>
      <c r="G59" s="20"/>
      <c r="H59" s="143">
        <f t="shared" si="8"/>
        <v>0</v>
      </c>
      <c r="I59" s="16"/>
      <c r="J59" s="16"/>
      <c r="N59" s="16"/>
      <c r="O59" s="16"/>
      <c r="P59" s="28"/>
      <c r="Q59" s="28"/>
    </row>
    <row r="60" spans="1:19" x14ac:dyDescent="0.3">
      <c r="A60" s="92">
        <f t="shared" si="9"/>
        <v>37</v>
      </c>
      <c r="B60" s="19" t="s">
        <v>65</v>
      </c>
      <c r="C60" s="19" t="s">
        <v>66</v>
      </c>
      <c r="D60" s="86"/>
      <c r="E60" s="86"/>
      <c r="F60" s="90">
        <v>2</v>
      </c>
      <c r="G60" s="20"/>
      <c r="H60" s="143">
        <f t="shared" si="8"/>
        <v>0</v>
      </c>
      <c r="I60" s="16"/>
      <c r="J60" s="16"/>
      <c r="N60" s="16"/>
      <c r="O60" s="16"/>
      <c r="P60" s="28"/>
      <c r="Q60" s="28"/>
    </row>
    <row r="61" spans="1:19" x14ac:dyDescent="0.3">
      <c r="A61" s="92">
        <f t="shared" si="9"/>
        <v>38</v>
      </c>
      <c r="B61" s="19" t="s">
        <v>67</v>
      </c>
      <c r="C61" s="19" t="s">
        <v>68</v>
      </c>
      <c r="D61" s="86"/>
      <c r="E61" s="86"/>
      <c r="F61" s="90">
        <v>2</v>
      </c>
      <c r="G61" s="20"/>
      <c r="H61" s="143">
        <f t="shared" si="8"/>
        <v>0</v>
      </c>
      <c r="I61" s="16"/>
      <c r="J61" s="16"/>
      <c r="N61" s="16"/>
      <c r="O61" s="16"/>
      <c r="P61" s="28"/>
      <c r="Q61" s="28"/>
    </row>
    <row r="62" spans="1:19" x14ac:dyDescent="0.3">
      <c r="A62" s="92">
        <f t="shared" si="9"/>
        <v>39</v>
      </c>
      <c r="B62" s="19" t="s">
        <v>69</v>
      </c>
      <c r="C62" s="19" t="s">
        <v>70</v>
      </c>
      <c r="D62" s="86"/>
      <c r="E62" s="86"/>
      <c r="F62" s="90">
        <v>2</v>
      </c>
      <c r="G62" s="20"/>
      <c r="H62" s="143">
        <f t="shared" si="8"/>
        <v>0</v>
      </c>
      <c r="I62" s="16"/>
      <c r="J62" s="16"/>
      <c r="N62" s="16"/>
      <c r="O62" s="16"/>
      <c r="P62" s="28"/>
      <c r="Q62" s="28"/>
      <c r="S62" s="16"/>
    </row>
    <row r="63" spans="1:19" x14ac:dyDescent="0.3">
      <c r="A63" s="92">
        <f t="shared" si="9"/>
        <v>40</v>
      </c>
      <c r="B63" s="19" t="s">
        <v>71</v>
      </c>
      <c r="C63" s="19" t="s">
        <v>72</v>
      </c>
      <c r="D63" s="86"/>
      <c r="E63" s="86"/>
      <c r="F63" s="90">
        <v>2</v>
      </c>
      <c r="G63" s="20"/>
      <c r="H63" s="143">
        <f t="shared" si="8"/>
        <v>0</v>
      </c>
      <c r="I63" s="16"/>
      <c r="J63" s="16"/>
      <c r="N63" s="16"/>
      <c r="O63" s="16"/>
      <c r="P63" s="28"/>
      <c r="Q63" s="28"/>
      <c r="R63" s="16"/>
    </row>
    <row r="64" spans="1:19" x14ac:dyDescent="0.3">
      <c r="A64" s="92">
        <f t="shared" si="9"/>
        <v>41</v>
      </c>
      <c r="B64" s="19" t="s">
        <v>73</v>
      </c>
      <c r="C64" s="19" t="s">
        <v>74</v>
      </c>
      <c r="D64" s="86"/>
      <c r="E64" s="86"/>
      <c r="F64" s="90">
        <v>2</v>
      </c>
      <c r="G64" s="20"/>
      <c r="H64" s="143">
        <f t="shared" si="8"/>
        <v>0</v>
      </c>
      <c r="I64" s="16"/>
      <c r="J64" s="16"/>
      <c r="N64" s="16"/>
      <c r="O64" s="16"/>
      <c r="P64" s="28"/>
      <c r="Q64" s="28"/>
      <c r="R64" s="16"/>
    </row>
    <row r="65" spans="1:19" ht="15" thickBot="1" x14ac:dyDescent="0.35">
      <c r="A65" s="92">
        <f t="shared" si="9"/>
        <v>42</v>
      </c>
      <c r="B65" s="35" t="s">
        <v>75</v>
      </c>
      <c r="C65" s="35" t="s">
        <v>76</v>
      </c>
      <c r="D65" s="86"/>
      <c r="E65" s="86"/>
      <c r="F65" s="90">
        <v>2</v>
      </c>
      <c r="G65" s="31"/>
      <c r="H65" s="143">
        <f t="shared" si="8"/>
        <v>0</v>
      </c>
      <c r="I65" s="16"/>
      <c r="J65" s="16"/>
      <c r="N65" s="16"/>
      <c r="O65" s="16"/>
      <c r="P65" s="28"/>
      <c r="Q65" s="28"/>
      <c r="R65" s="16"/>
    </row>
    <row r="66" spans="1:19" ht="15.6" customHeight="1" thickBot="1" x14ac:dyDescent="0.35">
      <c r="A66" s="92"/>
      <c r="B66" s="93" t="s">
        <v>77</v>
      </c>
      <c r="C66" s="94"/>
      <c r="D66" s="95"/>
      <c r="E66" s="100" t="s">
        <v>0</v>
      </c>
      <c r="F66" s="124">
        <f>SUM(F56:F65)</f>
        <v>20</v>
      </c>
      <c r="G66" s="36"/>
      <c r="H66" s="129">
        <f>SUM(H56:H65)</f>
        <v>0</v>
      </c>
      <c r="I66" s="34"/>
      <c r="J66" s="17"/>
      <c r="N66" s="16"/>
      <c r="O66" s="16"/>
      <c r="P66" s="28"/>
      <c r="Q66" s="28"/>
      <c r="R66" s="16"/>
    </row>
    <row r="67" spans="1:19" x14ac:dyDescent="0.3">
      <c r="A67" s="92"/>
      <c r="B67" s="40" t="s">
        <v>184</v>
      </c>
      <c r="C67" s="40" t="s">
        <v>185</v>
      </c>
      <c r="D67" s="80"/>
      <c r="E67" s="80"/>
      <c r="F67" s="41"/>
      <c r="G67" s="42"/>
      <c r="H67" s="72"/>
      <c r="I67" s="12"/>
      <c r="J67" s="22"/>
      <c r="N67" s="16"/>
      <c r="O67" s="16"/>
      <c r="P67" s="28"/>
      <c r="Q67" s="28"/>
      <c r="R67" s="16"/>
    </row>
    <row r="68" spans="1:19" x14ac:dyDescent="0.3">
      <c r="A68" s="92">
        <f>A65+1</f>
        <v>43</v>
      </c>
      <c r="B68" s="19" t="s">
        <v>78</v>
      </c>
      <c r="C68" s="19" t="s">
        <v>79</v>
      </c>
      <c r="D68" s="86"/>
      <c r="E68" s="86"/>
      <c r="F68" s="90">
        <v>2</v>
      </c>
      <c r="G68" s="20"/>
      <c r="H68" s="143">
        <f>F68*G68</f>
        <v>0</v>
      </c>
      <c r="I68" s="16"/>
      <c r="J68" s="16"/>
      <c r="N68" s="16"/>
      <c r="O68" s="16"/>
      <c r="P68" s="28"/>
      <c r="Q68" s="17"/>
      <c r="R68" s="16"/>
    </row>
    <row r="69" spans="1:19" x14ac:dyDescent="0.3">
      <c r="A69" s="92">
        <f>A68+1</f>
        <v>44</v>
      </c>
      <c r="B69" s="19" t="s">
        <v>80</v>
      </c>
      <c r="C69" s="19" t="s">
        <v>81</v>
      </c>
      <c r="D69" s="86"/>
      <c r="E69" s="86"/>
      <c r="F69" s="90">
        <v>2</v>
      </c>
      <c r="G69" s="20"/>
      <c r="H69" s="143">
        <f t="shared" ref="H69:H81" si="10">F69*G69</f>
        <v>0</v>
      </c>
      <c r="I69" s="16"/>
      <c r="J69" s="16"/>
      <c r="N69" s="16"/>
      <c r="O69" s="16"/>
      <c r="P69" s="28"/>
    </row>
    <row r="70" spans="1:19" x14ac:dyDescent="0.3">
      <c r="A70" s="92">
        <f t="shared" ref="A70:A81" si="11">A69+1</f>
        <v>45</v>
      </c>
      <c r="B70" s="19" t="s">
        <v>82</v>
      </c>
      <c r="C70" s="19" t="s">
        <v>83</v>
      </c>
      <c r="D70" s="86"/>
      <c r="E70" s="86"/>
      <c r="F70" s="90">
        <v>2</v>
      </c>
      <c r="G70" s="20"/>
      <c r="H70" s="143">
        <f t="shared" si="10"/>
        <v>0</v>
      </c>
      <c r="I70" s="16"/>
      <c r="J70" s="16"/>
      <c r="N70" s="16"/>
      <c r="O70" s="16"/>
      <c r="P70" s="28"/>
      <c r="Q70" s="28"/>
    </row>
    <row r="71" spans="1:19" x14ac:dyDescent="0.3">
      <c r="A71" s="92">
        <f t="shared" si="11"/>
        <v>46</v>
      </c>
      <c r="B71" s="19" t="s">
        <v>84</v>
      </c>
      <c r="C71" s="19" t="s">
        <v>85</v>
      </c>
      <c r="D71" s="86"/>
      <c r="E71" s="86"/>
      <c r="F71" s="90">
        <v>2</v>
      </c>
      <c r="G71" s="20"/>
      <c r="H71" s="143">
        <f t="shared" si="10"/>
        <v>0</v>
      </c>
      <c r="I71" s="16"/>
      <c r="J71" s="16"/>
      <c r="N71" s="16"/>
      <c r="O71" s="16"/>
      <c r="P71" s="28"/>
      <c r="Q71" s="28"/>
    </row>
    <row r="72" spans="1:19" x14ac:dyDescent="0.3">
      <c r="A72" s="92">
        <f t="shared" si="11"/>
        <v>47</v>
      </c>
      <c r="B72" s="19" t="s">
        <v>86</v>
      </c>
      <c r="C72" s="19" t="s">
        <v>87</v>
      </c>
      <c r="D72" s="86"/>
      <c r="E72" s="86"/>
      <c r="F72" s="90">
        <v>2</v>
      </c>
      <c r="G72" s="20"/>
      <c r="H72" s="143">
        <f t="shared" si="10"/>
        <v>0</v>
      </c>
      <c r="I72" s="16"/>
      <c r="J72" s="16"/>
      <c r="N72" s="16"/>
      <c r="O72" s="16"/>
      <c r="P72" s="28"/>
      <c r="Q72" s="28"/>
    </row>
    <row r="73" spans="1:19" x14ac:dyDescent="0.3">
      <c r="A73" s="92">
        <f t="shared" si="11"/>
        <v>48</v>
      </c>
      <c r="B73" s="19" t="s">
        <v>88</v>
      </c>
      <c r="C73" s="19" t="s">
        <v>89</v>
      </c>
      <c r="D73" s="86"/>
      <c r="E73" s="86"/>
      <c r="F73" s="90">
        <v>2</v>
      </c>
      <c r="G73" s="20"/>
      <c r="H73" s="143">
        <f t="shared" si="10"/>
        <v>0</v>
      </c>
      <c r="I73" s="16"/>
      <c r="J73" s="16"/>
      <c r="N73" s="16"/>
      <c r="O73" s="16"/>
      <c r="P73" s="28"/>
      <c r="Q73" s="28"/>
      <c r="R73" s="16"/>
      <c r="S73" s="16"/>
    </row>
    <row r="74" spans="1:19" x14ac:dyDescent="0.3">
      <c r="A74" s="92">
        <f t="shared" si="11"/>
        <v>49</v>
      </c>
      <c r="B74" s="19" t="s">
        <v>90</v>
      </c>
      <c r="C74" s="19" t="s">
        <v>91</v>
      </c>
      <c r="D74" s="86"/>
      <c r="E74" s="86"/>
      <c r="F74" s="90">
        <v>2</v>
      </c>
      <c r="G74" s="20"/>
      <c r="H74" s="143">
        <f t="shared" si="10"/>
        <v>0</v>
      </c>
      <c r="I74" s="16"/>
      <c r="J74" s="16"/>
      <c r="N74" s="16"/>
      <c r="O74" s="16"/>
      <c r="P74" s="28"/>
      <c r="Q74" s="28"/>
      <c r="R74" s="16"/>
    </row>
    <row r="75" spans="1:19" x14ac:dyDescent="0.3">
      <c r="A75" s="92">
        <f t="shared" si="11"/>
        <v>50</v>
      </c>
      <c r="B75" s="19" t="s">
        <v>92</v>
      </c>
      <c r="C75" s="19" t="s">
        <v>93</v>
      </c>
      <c r="D75" s="86"/>
      <c r="E75" s="86"/>
      <c r="F75" s="90">
        <v>2</v>
      </c>
      <c r="G75" s="20"/>
      <c r="H75" s="143">
        <f t="shared" si="10"/>
        <v>0</v>
      </c>
      <c r="I75" s="16"/>
      <c r="J75" s="16"/>
      <c r="N75" s="16"/>
      <c r="O75" s="16"/>
      <c r="P75" s="28"/>
      <c r="Q75" s="28"/>
      <c r="R75" s="16"/>
    </row>
    <row r="76" spans="1:19" x14ac:dyDescent="0.3">
      <c r="A76" s="92">
        <f t="shared" si="11"/>
        <v>51</v>
      </c>
      <c r="B76" s="19" t="s">
        <v>94</v>
      </c>
      <c r="C76" s="19" t="s">
        <v>95</v>
      </c>
      <c r="D76" s="86"/>
      <c r="E76" s="86"/>
      <c r="F76" s="90">
        <v>2</v>
      </c>
      <c r="G76" s="20"/>
      <c r="H76" s="143">
        <f t="shared" si="10"/>
        <v>0</v>
      </c>
      <c r="I76" s="16"/>
      <c r="J76" s="16"/>
      <c r="N76" s="16"/>
      <c r="O76" s="16"/>
      <c r="P76" s="28"/>
      <c r="Q76" s="28"/>
      <c r="R76" s="16"/>
    </row>
    <row r="77" spans="1:19" x14ac:dyDescent="0.3">
      <c r="A77" s="92">
        <f t="shared" si="11"/>
        <v>52</v>
      </c>
      <c r="B77" s="19" t="s">
        <v>96</v>
      </c>
      <c r="C77" s="19" t="s">
        <v>97</v>
      </c>
      <c r="D77" s="86"/>
      <c r="E77" s="86"/>
      <c r="F77" s="90">
        <v>2</v>
      </c>
      <c r="G77" s="20"/>
      <c r="H77" s="143">
        <f t="shared" si="10"/>
        <v>0</v>
      </c>
      <c r="I77" s="16"/>
      <c r="J77" s="16"/>
      <c r="N77" s="16"/>
      <c r="O77" s="16"/>
      <c r="P77" s="28"/>
      <c r="Q77" s="28"/>
      <c r="R77" s="16"/>
    </row>
    <row r="78" spans="1:19" x14ac:dyDescent="0.3">
      <c r="A78" s="92">
        <f t="shared" si="11"/>
        <v>53</v>
      </c>
      <c r="B78" s="19" t="s">
        <v>98</v>
      </c>
      <c r="C78" s="19" t="s">
        <v>99</v>
      </c>
      <c r="D78" s="86"/>
      <c r="E78" s="86"/>
      <c r="F78" s="90">
        <v>2</v>
      </c>
      <c r="G78" s="20"/>
      <c r="H78" s="143">
        <f t="shared" si="10"/>
        <v>0</v>
      </c>
      <c r="I78" s="16"/>
      <c r="J78" s="16"/>
      <c r="N78" s="16"/>
      <c r="O78" s="16"/>
      <c r="P78" s="28"/>
      <c r="Q78" s="28"/>
      <c r="R78" s="16"/>
    </row>
    <row r="79" spans="1:19" x14ac:dyDescent="0.3">
      <c r="A79" s="92">
        <f t="shared" si="11"/>
        <v>54</v>
      </c>
      <c r="B79" s="35" t="s">
        <v>100</v>
      </c>
      <c r="C79" s="35" t="s">
        <v>101</v>
      </c>
      <c r="D79" s="86"/>
      <c r="E79" s="86"/>
      <c r="F79" s="90">
        <v>2</v>
      </c>
      <c r="G79" s="20"/>
      <c r="H79" s="143">
        <f t="shared" si="10"/>
        <v>0</v>
      </c>
      <c r="I79" s="16"/>
      <c r="J79" s="16"/>
      <c r="N79" s="16"/>
      <c r="O79" s="16"/>
      <c r="P79" s="28"/>
      <c r="Q79" s="28"/>
      <c r="R79" s="16"/>
    </row>
    <row r="80" spans="1:19" x14ac:dyDescent="0.3">
      <c r="A80" s="92">
        <f t="shared" si="11"/>
        <v>55</v>
      </c>
      <c r="B80" s="35" t="s">
        <v>160</v>
      </c>
      <c r="C80" s="35" t="s">
        <v>157</v>
      </c>
      <c r="D80" s="86"/>
      <c r="E80" s="86"/>
      <c r="F80" s="90">
        <v>2</v>
      </c>
      <c r="G80" s="20"/>
      <c r="H80" s="143">
        <f>F80*G80</f>
        <v>0</v>
      </c>
      <c r="I80" s="16"/>
      <c r="J80" s="16"/>
      <c r="N80" s="16"/>
      <c r="O80" s="16"/>
      <c r="P80" s="28"/>
      <c r="Q80" s="28"/>
      <c r="R80" s="16"/>
    </row>
    <row r="81" spans="1:19" ht="15" thickBot="1" x14ac:dyDescent="0.35">
      <c r="A81" s="92">
        <f t="shared" si="11"/>
        <v>56</v>
      </c>
      <c r="B81" s="35" t="s">
        <v>159</v>
      </c>
      <c r="C81" s="35" t="s">
        <v>158</v>
      </c>
      <c r="D81" s="86"/>
      <c r="E81" s="86"/>
      <c r="F81" s="90">
        <v>2</v>
      </c>
      <c r="G81" s="20"/>
      <c r="H81" s="143">
        <f t="shared" si="10"/>
        <v>0</v>
      </c>
      <c r="I81" s="16"/>
      <c r="J81" s="16"/>
      <c r="N81" s="16"/>
      <c r="O81" s="16"/>
      <c r="P81" s="28"/>
      <c r="Q81" s="28"/>
      <c r="R81" s="16"/>
    </row>
    <row r="82" spans="1:19" ht="15" thickBot="1" x14ac:dyDescent="0.35">
      <c r="A82" s="92"/>
      <c r="B82" s="93" t="s">
        <v>102</v>
      </c>
      <c r="C82" s="94"/>
      <c r="D82" s="95"/>
      <c r="E82" s="100" t="s">
        <v>0</v>
      </c>
      <c r="F82" s="124">
        <f>SUM(F68:F81)</f>
        <v>28</v>
      </c>
      <c r="G82" s="33"/>
      <c r="H82" s="129">
        <f>SUM(H68:H81)</f>
        <v>0</v>
      </c>
      <c r="I82" s="34"/>
      <c r="J82" s="17"/>
      <c r="N82" s="16"/>
      <c r="O82" s="16"/>
      <c r="P82" s="28"/>
      <c r="Q82" s="28"/>
      <c r="R82" s="16"/>
    </row>
    <row r="83" spans="1:19" ht="15" thickBot="1" x14ac:dyDescent="0.35">
      <c r="A83" s="127"/>
      <c r="B83" s="116" t="s">
        <v>103</v>
      </c>
      <c r="C83" s="116" t="s">
        <v>104</v>
      </c>
      <c r="D83" s="116"/>
      <c r="E83" s="116"/>
      <c r="F83" s="116"/>
      <c r="G83" s="115"/>
      <c r="H83" s="117"/>
      <c r="I83" s="12"/>
      <c r="J83" s="22"/>
      <c r="N83" s="16"/>
      <c r="O83" s="16"/>
      <c r="P83" s="28"/>
      <c r="Q83" s="28"/>
      <c r="R83" s="16"/>
    </row>
    <row r="84" spans="1:19" x14ac:dyDescent="0.3">
      <c r="A84" s="92">
        <f>A81+1</f>
        <v>57</v>
      </c>
      <c r="B84" s="43" t="s">
        <v>105</v>
      </c>
      <c r="C84" s="43">
        <v>1.25</v>
      </c>
      <c r="D84" s="86"/>
      <c r="E84" s="86"/>
      <c r="F84" s="90">
        <v>8</v>
      </c>
      <c r="G84" s="27"/>
      <c r="H84" s="142">
        <f>F84*G84</f>
        <v>0</v>
      </c>
      <c r="I84" s="16"/>
      <c r="J84" s="16"/>
      <c r="N84" s="16"/>
      <c r="O84" s="16"/>
      <c r="P84" s="28"/>
      <c r="Q84" s="17"/>
      <c r="R84" s="16"/>
    </row>
    <row r="85" spans="1:19" x14ac:dyDescent="0.3">
      <c r="A85" s="92">
        <f>A84+1</f>
        <v>58</v>
      </c>
      <c r="B85" s="44">
        <v>2.5</v>
      </c>
      <c r="C85" s="44">
        <v>2.5</v>
      </c>
      <c r="D85" s="86"/>
      <c r="E85" s="86"/>
      <c r="F85" s="90">
        <v>8</v>
      </c>
      <c r="G85" s="20"/>
      <c r="H85" s="142">
        <f t="shared" ref="H85:H88" si="12">F85*G85</f>
        <v>0</v>
      </c>
      <c r="I85" s="16"/>
      <c r="J85" s="16"/>
      <c r="N85" s="16"/>
      <c r="O85" s="17"/>
      <c r="P85" s="28"/>
      <c r="R85" s="16"/>
    </row>
    <row r="86" spans="1:19" x14ac:dyDescent="0.3">
      <c r="A86" s="92">
        <f>A85+1</f>
        <v>59</v>
      </c>
      <c r="B86" s="44">
        <v>5</v>
      </c>
      <c r="C86" s="44">
        <v>5</v>
      </c>
      <c r="D86" s="86"/>
      <c r="E86" s="86"/>
      <c r="F86" s="90">
        <v>12</v>
      </c>
      <c r="G86" s="20"/>
      <c r="H86" s="142">
        <f t="shared" si="12"/>
        <v>0</v>
      </c>
      <c r="I86" s="16"/>
      <c r="J86" s="16"/>
      <c r="N86" s="16"/>
      <c r="O86" s="17"/>
      <c r="P86" s="28"/>
      <c r="Q86" s="28"/>
      <c r="R86" s="16"/>
    </row>
    <row r="87" spans="1:19" x14ac:dyDescent="0.3">
      <c r="A87" s="92">
        <f>A86+1</f>
        <v>60</v>
      </c>
      <c r="B87" s="44">
        <v>10</v>
      </c>
      <c r="C87" s="44">
        <v>10</v>
      </c>
      <c r="D87" s="86"/>
      <c r="E87" s="86"/>
      <c r="F87" s="90">
        <v>12</v>
      </c>
      <c r="G87" s="20"/>
      <c r="H87" s="142">
        <f t="shared" si="12"/>
        <v>0</v>
      </c>
      <c r="I87" s="16"/>
      <c r="J87" s="16"/>
      <c r="N87" s="16"/>
      <c r="O87" s="17"/>
      <c r="P87" s="28"/>
      <c r="Q87" s="28"/>
      <c r="R87" s="16"/>
    </row>
    <row r="88" spans="1:19" ht="15" thickBot="1" x14ac:dyDescent="0.35">
      <c r="A88" s="92">
        <f>A87+1</f>
        <v>61</v>
      </c>
      <c r="B88" s="45">
        <v>20</v>
      </c>
      <c r="C88" s="45">
        <v>20</v>
      </c>
      <c r="D88" s="86"/>
      <c r="E88" s="86"/>
      <c r="F88" s="91">
        <v>12</v>
      </c>
      <c r="G88" s="31"/>
      <c r="H88" s="142">
        <f t="shared" si="12"/>
        <v>0</v>
      </c>
      <c r="I88" s="16"/>
      <c r="J88" s="16"/>
      <c r="N88" s="16"/>
      <c r="O88" s="17"/>
      <c r="P88" s="28"/>
      <c r="Q88" s="28"/>
      <c r="R88" s="16"/>
    </row>
    <row r="89" spans="1:19" ht="15" thickBot="1" x14ac:dyDescent="0.35">
      <c r="A89" s="92"/>
      <c r="B89" s="46" t="s">
        <v>179</v>
      </c>
      <c r="C89" s="32"/>
      <c r="D89" s="78"/>
      <c r="E89" s="78"/>
      <c r="F89" s="124">
        <f>SUM(F84:F88)</f>
        <v>52</v>
      </c>
      <c r="G89" s="33"/>
      <c r="H89" s="129">
        <f>SUM(H84:H88)</f>
        <v>0</v>
      </c>
      <c r="I89" s="34"/>
      <c r="J89" s="17"/>
      <c r="N89" s="16"/>
      <c r="O89" s="16"/>
      <c r="P89" s="28"/>
      <c r="Q89" s="28"/>
      <c r="R89" s="16"/>
    </row>
    <row r="90" spans="1:19" ht="15" thickBot="1" x14ac:dyDescent="0.35">
      <c r="A90" s="127"/>
      <c r="B90" s="116" t="s">
        <v>106</v>
      </c>
      <c r="C90" s="116" t="s">
        <v>107</v>
      </c>
      <c r="D90" s="116"/>
      <c r="E90" s="116"/>
      <c r="F90" s="116"/>
      <c r="G90" s="115"/>
      <c r="H90" s="117"/>
      <c r="I90" s="12"/>
      <c r="J90" s="22"/>
      <c r="N90" s="16"/>
      <c r="O90" s="16"/>
      <c r="P90" s="28"/>
      <c r="Q90" s="28"/>
    </row>
    <row r="91" spans="1:19" x14ac:dyDescent="0.3">
      <c r="A91" s="92">
        <f>A88+1</f>
        <v>62</v>
      </c>
      <c r="B91" s="26" t="s">
        <v>108</v>
      </c>
      <c r="C91" s="26" t="s">
        <v>109</v>
      </c>
      <c r="D91" s="86"/>
      <c r="E91" s="86"/>
      <c r="F91" s="90">
        <v>2</v>
      </c>
      <c r="G91" s="27"/>
      <c r="H91" s="142">
        <f>F91*G91</f>
        <v>0</v>
      </c>
      <c r="I91" s="16"/>
      <c r="J91" s="16"/>
      <c r="N91" s="16"/>
      <c r="O91" s="16"/>
      <c r="P91" s="28"/>
      <c r="Q91" s="17"/>
    </row>
    <row r="92" spans="1:19" x14ac:dyDescent="0.3">
      <c r="A92" s="92">
        <f>A91+1</f>
        <v>63</v>
      </c>
      <c r="B92" s="19" t="s">
        <v>110</v>
      </c>
      <c r="C92" s="19" t="s">
        <v>111</v>
      </c>
      <c r="D92" s="86"/>
      <c r="E92" s="86"/>
      <c r="F92" s="90">
        <v>1</v>
      </c>
      <c r="G92" s="20"/>
      <c r="H92" s="142">
        <f t="shared" ref="H92:H96" si="13">F92*G92</f>
        <v>0</v>
      </c>
      <c r="I92" s="16"/>
      <c r="J92" s="16"/>
      <c r="N92" s="16"/>
      <c r="O92" s="16"/>
      <c r="P92" s="28"/>
    </row>
    <row r="93" spans="1:19" x14ac:dyDescent="0.3">
      <c r="A93" s="92">
        <f>A92+1</f>
        <v>64</v>
      </c>
      <c r="B93" s="19" t="s">
        <v>112</v>
      </c>
      <c r="C93" s="19" t="s">
        <v>113</v>
      </c>
      <c r="D93" s="86"/>
      <c r="E93" s="86"/>
      <c r="F93" s="90">
        <v>2</v>
      </c>
      <c r="G93" s="20"/>
      <c r="H93" s="142">
        <f t="shared" si="13"/>
        <v>0</v>
      </c>
      <c r="I93" s="16"/>
      <c r="J93" s="16"/>
      <c r="N93" s="16"/>
      <c r="O93" s="16"/>
      <c r="P93" s="28"/>
      <c r="Q93" s="28"/>
      <c r="S93" s="16"/>
    </row>
    <row r="94" spans="1:19" x14ac:dyDescent="0.3">
      <c r="A94" s="92">
        <f t="shared" ref="A94:A96" si="14">A93+1</f>
        <v>65</v>
      </c>
      <c r="B94" s="35" t="s">
        <v>145</v>
      </c>
      <c r="C94" s="35" t="s">
        <v>146</v>
      </c>
      <c r="D94" s="86"/>
      <c r="E94" s="86"/>
      <c r="F94" s="90">
        <v>1</v>
      </c>
      <c r="G94" s="20"/>
      <c r="H94" s="142">
        <f t="shared" si="13"/>
        <v>0</v>
      </c>
      <c r="I94" s="16"/>
      <c r="J94" s="16"/>
      <c r="N94" s="16"/>
      <c r="O94" s="16"/>
      <c r="P94" s="28"/>
      <c r="Q94" s="28"/>
      <c r="R94" s="16"/>
    </row>
    <row r="95" spans="1:19" x14ac:dyDescent="0.3">
      <c r="A95" s="92">
        <f t="shared" si="14"/>
        <v>66</v>
      </c>
      <c r="B95" s="35" t="s">
        <v>130</v>
      </c>
      <c r="C95" s="35" t="s">
        <v>131</v>
      </c>
      <c r="D95" s="86"/>
      <c r="E95" s="86"/>
      <c r="F95" s="90">
        <v>10</v>
      </c>
      <c r="G95" s="20"/>
      <c r="H95" s="142">
        <f t="shared" si="13"/>
        <v>0</v>
      </c>
      <c r="I95" s="16"/>
      <c r="J95" s="16"/>
      <c r="N95" s="16"/>
      <c r="O95" s="16"/>
      <c r="P95" s="28"/>
      <c r="Q95" s="28"/>
      <c r="R95" s="16"/>
    </row>
    <row r="96" spans="1:19" ht="15" thickBot="1" x14ac:dyDescent="0.35">
      <c r="A96" s="92">
        <f t="shared" si="14"/>
        <v>67</v>
      </c>
      <c r="B96" s="35" t="s">
        <v>149</v>
      </c>
      <c r="C96" s="35" t="s">
        <v>150</v>
      </c>
      <c r="D96" s="86"/>
      <c r="E96" s="86"/>
      <c r="F96" s="91">
        <v>1</v>
      </c>
      <c r="G96" s="31"/>
      <c r="H96" s="142">
        <f t="shared" si="13"/>
        <v>0</v>
      </c>
      <c r="I96" s="16"/>
      <c r="J96" s="16"/>
      <c r="N96" s="16"/>
      <c r="O96" s="16"/>
      <c r="P96" s="28"/>
      <c r="Q96" s="28"/>
      <c r="R96" s="16"/>
    </row>
    <row r="97" spans="1:18" ht="15" thickBot="1" x14ac:dyDescent="0.35">
      <c r="A97" s="92"/>
      <c r="B97" s="32" t="s">
        <v>0</v>
      </c>
      <c r="C97" s="32"/>
      <c r="D97" s="78"/>
      <c r="E97" s="78"/>
      <c r="F97" s="124">
        <f>SUM(F91:F96)</f>
        <v>17</v>
      </c>
      <c r="G97" s="33"/>
      <c r="H97" s="129">
        <f>SUM(H91:H96)</f>
        <v>0</v>
      </c>
      <c r="I97" s="34"/>
      <c r="J97" s="17"/>
      <c r="N97" s="16"/>
      <c r="O97" s="16"/>
      <c r="P97" s="28"/>
      <c r="Q97" s="28"/>
      <c r="R97" s="16"/>
    </row>
    <row r="98" spans="1:18" ht="15" thickBot="1" x14ac:dyDescent="0.35">
      <c r="A98" s="92"/>
      <c r="B98" s="159" t="s">
        <v>132</v>
      </c>
      <c r="C98" s="149"/>
      <c r="D98" s="150"/>
      <c r="E98" s="150"/>
      <c r="F98" s="151"/>
      <c r="G98" s="155"/>
      <c r="H98" s="154">
        <f>H38+H53+H66+H82+H89+H97</f>
        <v>0</v>
      </c>
      <c r="I98" s="48"/>
      <c r="J98" s="48"/>
      <c r="N98" s="16"/>
      <c r="O98" s="16"/>
      <c r="P98" s="28"/>
      <c r="Q98" s="28"/>
      <c r="R98" s="16"/>
    </row>
    <row r="99" spans="1:18" ht="15" thickBot="1" x14ac:dyDescent="0.35">
      <c r="A99" s="73"/>
      <c r="B99" s="74"/>
      <c r="C99" s="74"/>
      <c r="D99" s="74"/>
      <c r="E99" s="74"/>
      <c r="F99" s="75"/>
      <c r="G99" s="156" t="s">
        <v>186</v>
      </c>
      <c r="H99" s="157">
        <f>H10+H98</f>
        <v>0</v>
      </c>
      <c r="I99" s="12"/>
      <c r="J99" s="81"/>
      <c r="N99" s="24"/>
      <c r="O99" s="16"/>
      <c r="P99" s="28"/>
      <c r="Q99" s="17"/>
      <c r="R99" s="16"/>
    </row>
    <row r="100" spans="1:18" ht="15" thickBot="1" x14ac:dyDescent="0.35">
      <c r="A100" s="73"/>
      <c r="B100" s="74"/>
      <c r="C100" s="74"/>
      <c r="D100" s="74"/>
      <c r="E100" s="74"/>
      <c r="F100" s="75"/>
      <c r="G100" s="138"/>
      <c r="H100" s="139" t="s">
        <v>151</v>
      </c>
      <c r="I100" s="17"/>
      <c r="J100" s="12"/>
      <c r="N100" s="12"/>
      <c r="O100" s="16"/>
      <c r="Q100" s="48"/>
      <c r="R100" s="16"/>
    </row>
    <row r="112" spans="1:18" x14ac:dyDescent="0.3">
      <c r="A112" s="47"/>
      <c r="G112" s="7"/>
      <c r="H112" s="22"/>
      <c r="I112" s="7"/>
      <c r="O112" s="16"/>
      <c r="Q112" s="48"/>
      <c r="R112" s="16"/>
    </row>
    <row r="113" spans="15:19" x14ac:dyDescent="0.3">
      <c r="O113" s="16"/>
      <c r="R113" s="16"/>
    </row>
    <row r="114" spans="15:19" x14ac:dyDescent="0.3">
      <c r="O114" s="16"/>
      <c r="R114" s="16"/>
    </row>
    <row r="116" spans="15:19" x14ac:dyDescent="0.3">
      <c r="O116" s="16"/>
      <c r="R116" s="16"/>
    </row>
    <row r="121" spans="15:19" x14ac:dyDescent="0.3">
      <c r="O121" s="16"/>
      <c r="R121" s="16"/>
    </row>
    <row r="122" spans="15:19" x14ac:dyDescent="0.3">
      <c r="O122" s="16"/>
    </row>
    <row r="123" spans="15:19" x14ac:dyDescent="0.3">
      <c r="O123" s="16"/>
    </row>
    <row r="124" spans="15:19" x14ac:dyDescent="0.3">
      <c r="R124" s="16"/>
    </row>
    <row r="125" spans="15:19" x14ac:dyDescent="0.3">
      <c r="R125" s="16"/>
      <c r="S125" s="16"/>
    </row>
    <row r="126" spans="15:19" x14ac:dyDescent="0.3">
      <c r="O126" s="16"/>
      <c r="R126" s="16"/>
    </row>
    <row r="127" spans="15:19" x14ac:dyDescent="0.3">
      <c r="O127" s="16"/>
      <c r="R127" s="16"/>
    </row>
    <row r="128" spans="15:19" x14ac:dyDescent="0.3">
      <c r="O128" s="16"/>
      <c r="R128" s="16"/>
    </row>
    <row r="129" spans="7:19" x14ac:dyDescent="0.3">
      <c r="O129" s="16"/>
      <c r="R129" s="16"/>
    </row>
    <row r="130" spans="7:19" x14ac:dyDescent="0.3">
      <c r="O130" s="16"/>
      <c r="R130" s="16"/>
    </row>
    <row r="131" spans="7:19" x14ac:dyDescent="0.3">
      <c r="O131" s="16"/>
      <c r="R131" s="16"/>
    </row>
    <row r="132" spans="7:19" x14ac:dyDescent="0.3">
      <c r="O132" s="16"/>
      <c r="R132" s="16"/>
    </row>
    <row r="133" spans="7:19" x14ac:dyDescent="0.3">
      <c r="O133" s="16"/>
      <c r="R133" s="16"/>
    </row>
    <row r="134" spans="7:19" x14ac:dyDescent="0.3">
      <c r="G134" s="3"/>
      <c r="I134" s="3"/>
      <c r="O134" s="16"/>
      <c r="R134" s="16"/>
    </row>
    <row r="135" spans="7:19" x14ac:dyDescent="0.3">
      <c r="G135" s="3"/>
      <c r="I135" s="3"/>
      <c r="O135" s="16"/>
      <c r="R135" s="16"/>
    </row>
    <row r="136" spans="7:19" x14ac:dyDescent="0.3">
      <c r="G136" s="3"/>
      <c r="I136" s="3"/>
      <c r="O136" s="16"/>
      <c r="R136" s="16"/>
    </row>
    <row r="137" spans="7:19" x14ac:dyDescent="0.3">
      <c r="G137" s="3"/>
      <c r="I137" s="3"/>
      <c r="O137" s="16"/>
      <c r="R137" s="16"/>
    </row>
    <row r="138" spans="7:19" x14ac:dyDescent="0.3">
      <c r="G138" s="3"/>
      <c r="I138" s="3"/>
      <c r="O138" s="16"/>
    </row>
    <row r="139" spans="7:19" x14ac:dyDescent="0.3">
      <c r="G139" s="3"/>
      <c r="I139" s="3"/>
      <c r="O139" s="16"/>
    </row>
    <row r="140" spans="7:19" x14ac:dyDescent="0.3">
      <c r="G140" s="3"/>
      <c r="I140" s="3"/>
      <c r="O140" s="16"/>
      <c r="R140" s="16"/>
    </row>
    <row r="141" spans="7:19" x14ac:dyDescent="0.3">
      <c r="G141" s="3"/>
      <c r="I141" s="3"/>
      <c r="O141" s="16"/>
      <c r="R141" s="16"/>
      <c r="S141" s="16"/>
    </row>
    <row r="142" spans="7:19" x14ac:dyDescent="0.3">
      <c r="G142" s="3"/>
      <c r="I142" s="3"/>
      <c r="O142" s="16"/>
      <c r="R142" s="16"/>
    </row>
    <row r="143" spans="7:19" x14ac:dyDescent="0.3">
      <c r="G143" s="3"/>
      <c r="I143" s="3"/>
      <c r="O143" s="16"/>
      <c r="R143" s="16"/>
    </row>
    <row r="144" spans="7:19" x14ac:dyDescent="0.3">
      <c r="G144" s="3"/>
      <c r="I144" s="3"/>
      <c r="O144" s="16"/>
      <c r="R144" s="16"/>
    </row>
    <row r="145" spans="1:19" x14ac:dyDescent="0.3">
      <c r="O145" s="16"/>
    </row>
    <row r="146" spans="1:19" x14ac:dyDescent="0.3">
      <c r="O146" s="16"/>
    </row>
    <row r="147" spans="1:19" x14ac:dyDescent="0.3">
      <c r="O147" s="16"/>
      <c r="R147" s="16"/>
    </row>
    <row r="148" spans="1:19" x14ac:dyDescent="0.3">
      <c r="O148" s="16"/>
      <c r="R148" s="16"/>
      <c r="S148" s="16"/>
    </row>
    <row r="149" spans="1:19" x14ac:dyDescent="0.3">
      <c r="A149" s="47"/>
      <c r="G149" s="7"/>
      <c r="H149" s="22"/>
      <c r="I149" s="17"/>
      <c r="O149" s="16"/>
      <c r="R149" s="16"/>
    </row>
    <row r="150" spans="1:19" x14ac:dyDescent="0.3">
      <c r="B150" s="6"/>
      <c r="C150" s="47"/>
      <c r="D150" s="47"/>
      <c r="E150" s="47"/>
      <c r="F150" s="49"/>
      <c r="G150" s="50"/>
      <c r="H150" s="6"/>
      <c r="I150" s="2"/>
      <c r="O150" s="16"/>
      <c r="R150" s="16"/>
    </row>
    <row r="151" spans="1:19" x14ac:dyDescent="0.3">
      <c r="B151" s="1"/>
      <c r="F151" s="49"/>
      <c r="G151" s="16"/>
      <c r="H151" s="16"/>
      <c r="O151" s="16"/>
      <c r="R151" s="16"/>
    </row>
    <row r="152" spans="1:19" x14ac:dyDescent="0.3">
      <c r="B152" s="1"/>
      <c r="F152" s="49"/>
      <c r="G152" s="16"/>
      <c r="H152" s="16"/>
      <c r="O152" s="16"/>
      <c r="R152" s="16"/>
    </row>
    <row r="153" spans="1:19" x14ac:dyDescent="0.3">
      <c r="B153" s="1"/>
      <c r="F153" s="49"/>
      <c r="G153" s="16"/>
      <c r="H153" s="16"/>
      <c r="O153" s="16"/>
      <c r="R153" s="16"/>
    </row>
    <row r="154" spans="1:19" x14ac:dyDescent="0.3">
      <c r="B154" s="1"/>
      <c r="F154" s="49"/>
      <c r="G154" s="16"/>
      <c r="H154" s="16"/>
      <c r="O154" s="16"/>
      <c r="R154" s="22"/>
    </row>
    <row r="155" spans="1:19" x14ac:dyDescent="0.3">
      <c r="B155" s="51"/>
      <c r="C155" s="22"/>
      <c r="D155" s="22"/>
      <c r="E155" s="22"/>
      <c r="F155" s="49"/>
      <c r="G155" s="16"/>
      <c r="H155" s="16"/>
      <c r="O155" s="16"/>
      <c r="R155" s="22"/>
    </row>
    <row r="156" spans="1:19" x14ac:dyDescent="0.3">
      <c r="B156" s="1"/>
      <c r="F156" s="49"/>
      <c r="G156" s="16"/>
      <c r="H156" s="16"/>
      <c r="O156" s="16"/>
      <c r="R156" s="22"/>
    </row>
    <row r="157" spans="1:19" s="22" customFormat="1" x14ac:dyDescent="0.3">
      <c r="A157" s="2"/>
      <c r="B157" s="1"/>
      <c r="C157" s="3"/>
      <c r="D157" s="3"/>
      <c r="E157" s="3"/>
      <c r="F157" s="49"/>
      <c r="G157" s="16"/>
      <c r="H157" s="16"/>
      <c r="I157" s="5"/>
      <c r="J157" s="3"/>
      <c r="O157" s="16"/>
      <c r="S157" s="16"/>
    </row>
    <row r="158" spans="1:19" s="22" customFormat="1" x14ac:dyDescent="0.3">
      <c r="A158" s="2"/>
      <c r="B158" s="1"/>
      <c r="C158" s="3"/>
      <c r="D158" s="3"/>
      <c r="E158" s="3"/>
      <c r="F158" s="49"/>
      <c r="G158" s="16"/>
      <c r="H158" s="16"/>
      <c r="I158" s="5"/>
      <c r="J158" s="3"/>
      <c r="O158" s="16"/>
      <c r="R158" s="5"/>
      <c r="S158" s="16"/>
    </row>
    <row r="159" spans="1:19" s="22" customFormat="1" x14ac:dyDescent="0.3">
      <c r="A159" s="2"/>
      <c r="B159" s="1"/>
      <c r="C159" s="3"/>
      <c r="D159" s="3"/>
      <c r="E159" s="3"/>
      <c r="F159" s="49"/>
      <c r="G159" s="16"/>
      <c r="H159" s="16"/>
      <c r="I159" s="5"/>
      <c r="J159" s="3"/>
      <c r="O159" s="16"/>
      <c r="R159" s="16"/>
      <c r="S159" s="16"/>
    </row>
    <row r="160" spans="1:19" s="22" customFormat="1" x14ac:dyDescent="0.3">
      <c r="A160" s="2"/>
      <c r="B160" s="1"/>
      <c r="C160" s="3"/>
      <c r="D160" s="3"/>
      <c r="E160" s="3"/>
      <c r="F160" s="49"/>
      <c r="G160" s="16"/>
      <c r="H160" s="16"/>
      <c r="I160" s="5"/>
      <c r="J160" s="3"/>
      <c r="O160" s="16"/>
      <c r="R160" s="16"/>
      <c r="S160" s="16"/>
    </row>
    <row r="161" spans="1:19" x14ac:dyDescent="0.3">
      <c r="B161" s="1"/>
      <c r="F161" s="49"/>
      <c r="G161" s="16"/>
      <c r="H161" s="16"/>
      <c r="O161" s="16"/>
      <c r="R161" s="16"/>
    </row>
    <row r="162" spans="1:19" x14ac:dyDescent="0.3">
      <c r="B162" s="1"/>
      <c r="F162" s="49"/>
      <c r="G162" s="16"/>
      <c r="H162" s="16"/>
      <c r="O162" s="16"/>
      <c r="R162" s="16"/>
    </row>
    <row r="163" spans="1:19" x14ac:dyDescent="0.3">
      <c r="B163" s="1"/>
      <c r="F163" s="49"/>
      <c r="G163" s="16"/>
      <c r="H163" s="16"/>
      <c r="O163" s="16"/>
      <c r="R163" s="16"/>
    </row>
    <row r="164" spans="1:19" x14ac:dyDescent="0.3">
      <c r="B164" s="1"/>
      <c r="F164" s="49"/>
      <c r="G164" s="16"/>
      <c r="H164" s="16"/>
      <c r="O164" s="16"/>
      <c r="R164" s="16"/>
    </row>
    <row r="165" spans="1:19" x14ac:dyDescent="0.3">
      <c r="B165" s="1"/>
      <c r="F165" s="49"/>
      <c r="G165" s="16"/>
      <c r="H165" s="16"/>
      <c r="O165" s="16"/>
      <c r="R165" s="16"/>
    </row>
    <row r="166" spans="1:19" x14ac:dyDescent="0.3">
      <c r="B166" s="52"/>
      <c r="F166" s="49"/>
      <c r="G166" s="16"/>
      <c r="H166" s="16"/>
      <c r="O166" s="16"/>
      <c r="R166" s="16"/>
    </row>
    <row r="167" spans="1:19" s="22" customFormat="1" x14ac:dyDescent="0.3">
      <c r="A167" s="2"/>
      <c r="B167" s="52"/>
      <c r="C167" s="3"/>
      <c r="D167" s="3"/>
      <c r="E167" s="3"/>
      <c r="F167" s="49"/>
      <c r="G167" s="16"/>
      <c r="H167" s="16"/>
      <c r="I167" s="5"/>
      <c r="J167" s="3"/>
      <c r="O167" s="16"/>
      <c r="R167" s="16"/>
    </row>
    <row r="168" spans="1:19" x14ac:dyDescent="0.3">
      <c r="B168" s="52"/>
      <c r="F168" s="49"/>
      <c r="G168" s="16"/>
      <c r="H168" s="16"/>
      <c r="O168" s="16"/>
      <c r="R168" s="16"/>
    </row>
    <row r="169" spans="1:19" x14ac:dyDescent="0.3">
      <c r="B169" s="52"/>
      <c r="F169" s="49"/>
      <c r="G169" s="16"/>
      <c r="H169" s="16"/>
      <c r="O169" s="16"/>
      <c r="R169" s="16"/>
    </row>
    <row r="170" spans="1:19" x14ac:dyDescent="0.3">
      <c r="B170" s="1"/>
      <c r="F170" s="49"/>
      <c r="G170" s="16"/>
      <c r="H170" s="16"/>
      <c r="O170" s="16"/>
      <c r="R170" s="22"/>
    </row>
    <row r="171" spans="1:19" x14ac:dyDescent="0.3">
      <c r="B171" s="1"/>
      <c r="F171" s="49"/>
      <c r="G171" s="16"/>
      <c r="H171" s="16"/>
      <c r="O171" s="16"/>
      <c r="R171" s="22"/>
    </row>
    <row r="172" spans="1:19" x14ac:dyDescent="0.3">
      <c r="B172" s="1"/>
      <c r="F172" s="49"/>
      <c r="G172" s="16"/>
      <c r="H172" s="16"/>
      <c r="O172" s="16"/>
      <c r="R172" s="22"/>
    </row>
    <row r="173" spans="1:19" s="22" customFormat="1" x14ac:dyDescent="0.3">
      <c r="A173" s="2"/>
      <c r="B173" s="1"/>
      <c r="C173" s="3"/>
      <c r="D173" s="3"/>
      <c r="E173" s="3"/>
      <c r="F173" s="49"/>
      <c r="G173" s="16"/>
      <c r="H173" s="16"/>
      <c r="I173" s="5"/>
      <c r="J173" s="3"/>
      <c r="O173" s="16"/>
      <c r="S173" s="16"/>
    </row>
    <row r="174" spans="1:19" s="22" customFormat="1" x14ac:dyDescent="0.3">
      <c r="A174" s="2"/>
      <c r="B174" s="1"/>
      <c r="C174" s="3"/>
      <c r="D174" s="3"/>
      <c r="E174" s="3"/>
      <c r="F174" s="49"/>
      <c r="G174" s="16"/>
      <c r="H174" s="16"/>
      <c r="I174" s="5"/>
      <c r="J174" s="3"/>
      <c r="O174" s="16"/>
      <c r="S174" s="16"/>
    </row>
    <row r="175" spans="1:19" s="22" customFormat="1" x14ac:dyDescent="0.3">
      <c r="A175" s="2"/>
      <c r="B175" s="53"/>
      <c r="C175" s="3"/>
      <c r="D175" s="3"/>
      <c r="E175" s="3"/>
      <c r="F175" s="49"/>
      <c r="G175" s="16"/>
      <c r="H175" s="16"/>
      <c r="I175" s="5"/>
      <c r="J175" s="3"/>
      <c r="O175" s="16"/>
      <c r="S175" s="16"/>
    </row>
    <row r="176" spans="1:19" s="22" customFormat="1" x14ac:dyDescent="0.3">
      <c r="A176" s="2"/>
      <c r="B176" s="1"/>
      <c r="C176" s="3"/>
      <c r="D176" s="3"/>
      <c r="E176" s="3"/>
      <c r="F176" s="49"/>
      <c r="G176" s="16"/>
      <c r="H176" s="16"/>
      <c r="I176" s="5"/>
      <c r="J176" s="3"/>
      <c r="O176" s="16"/>
      <c r="R176" s="5"/>
      <c r="S176" s="16"/>
    </row>
    <row r="177" spans="1:21" s="22" customFormat="1" x14ac:dyDescent="0.3">
      <c r="A177" s="2"/>
      <c r="B177" s="1"/>
      <c r="C177" s="3"/>
      <c r="D177" s="3"/>
      <c r="E177" s="3"/>
      <c r="F177" s="49"/>
      <c r="G177" s="16"/>
      <c r="H177" s="16"/>
      <c r="I177" s="5"/>
      <c r="J177" s="3"/>
      <c r="O177" s="5"/>
      <c r="R177" s="5"/>
      <c r="S177" s="16"/>
    </row>
    <row r="178" spans="1:21" s="22" customFormat="1" x14ac:dyDescent="0.3">
      <c r="A178" s="2"/>
      <c r="B178" s="1"/>
      <c r="C178" s="3"/>
      <c r="D178" s="3"/>
      <c r="E178" s="3"/>
      <c r="F178" s="49"/>
      <c r="G178" s="16"/>
      <c r="H178" s="16"/>
      <c r="I178" s="5"/>
      <c r="J178" s="3"/>
      <c r="O178" s="5"/>
      <c r="R178" s="5"/>
      <c r="S178" s="16"/>
    </row>
    <row r="179" spans="1:21" x14ac:dyDescent="0.3">
      <c r="B179" s="1"/>
      <c r="F179" s="49"/>
      <c r="G179" s="16"/>
      <c r="H179" s="16"/>
      <c r="S179" s="54"/>
      <c r="T179" s="22"/>
      <c r="U179" s="55"/>
    </row>
    <row r="180" spans="1:21" x14ac:dyDescent="0.3">
      <c r="B180" s="1"/>
      <c r="F180" s="49"/>
      <c r="G180" s="16"/>
      <c r="H180" s="16"/>
      <c r="U180" s="56"/>
    </row>
    <row r="181" spans="1:21" x14ac:dyDescent="0.3">
      <c r="B181" s="1"/>
      <c r="F181" s="49"/>
      <c r="G181" s="16"/>
      <c r="H181" s="16"/>
      <c r="I181" s="12"/>
    </row>
    <row r="182" spans="1:21" x14ac:dyDescent="0.3">
      <c r="B182" s="57"/>
      <c r="C182" s="47"/>
      <c r="D182" s="47"/>
      <c r="E182" s="47"/>
      <c r="F182" s="49"/>
      <c r="G182" s="58"/>
      <c r="H182" s="58"/>
      <c r="I182" s="48"/>
      <c r="J182" s="47"/>
    </row>
    <row r="183" spans="1:21" x14ac:dyDescent="0.3">
      <c r="G183" s="59"/>
      <c r="H183" s="59"/>
      <c r="I183" s="17"/>
    </row>
    <row r="184" spans="1:21" x14ac:dyDescent="0.3">
      <c r="G184" s="59"/>
      <c r="H184" s="59"/>
      <c r="I184" s="48"/>
    </row>
    <row r="185" spans="1:21" x14ac:dyDescent="0.3">
      <c r="G185" s="59"/>
      <c r="H185" s="59"/>
      <c r="I185" s="17"/>
    </row>
    <row r="186" spans="1:21" x14ac:dyDescent="0.3">
      <c r="G186" s="59"/>
      <c r="H186" s="60"/>
      <c r="I186" s="83"/>
    </row>
    <row r="188" spans="1:21" x14ac:dyDescent="0.3">
      <c r="B188" s="61"/>
      <c r="F188" s="49"/>
      <c r="G188" s="16"/>
      <c r="H188" s="16"/>
      <c r="I188" s="17"/>
    </row>
    <row r="189" spans="1:21" x14ac:dyDescent="0.3">
      <c r="A189" s="5"/>
      <c r="B189" s="62"/>
      <c r="F189" s="49"/>
      <c r="G189" s="16"/>
      <c r="H189" s="16"/>
    </row>
    <row r="190" spans="1:21" x14ac:dyDescent="0.3">
      <c r="A190" s="5"/>
      <c r="B190" s="53"/>
      <c r="F190" s="49"/>
      <c r="G190" s="16"/>
      <c r="H190" s="16"/>
    </row>
    <row r="191" spans="1:21" x14ac:dyDescent="0.3">
      <c r="A191" s="5"/>
      <c r="B191" s="53"/>
      <c r="F191" s="49"/>
      <c r="G191" s="16"/>
      <c r="H191" s="16"/>
    </row>
    <row r="192" spans="1:21" x14ac:dyDescent="0.3">
      <c r="A192" s="5"/>
      <c r="B192" s="53"/>
      <c r="F192" s="49"/>
      <c r="G192" s="16"/>
      <c r="H192" s="16"/>
    </row>
    <row r="193" spans="1:8" x14ac:dyDescent="0.3">
      <c r="A193" s="5"/>
      <c r="B193" s="53"/>
      <c r="F193" s="49"/>
      <c r="G193" s="16"/>
      <c r="H193" s="16"/>
    </row>
    <row r="194" spans="1:8" x14ac:dyDescent="0.3">
      <c r="A194" s="5"/>
      <c r="B194" s="53"/>
      <c r="F194" s="49"/>
      <c r="G194" s="16"/>
      <c r="H194" s="16"/>
    </row>
    <row r="195" spans="1:8" x14ac:dyDescent="0.3">
      <c r="A195" s="5"/>
      <c r="B195" s="53"/>
      <c r="F195" s="49"/>
      <c r="G195" s="16"/>
      <c r="H195" s="16"/>
    </row>
    <row r="196" spans="1:8" x14ac:dyDescent="0.3">
      <c r="A196" s="5"/>
      <c r="B196" s="53"/>
      <c r="F196" s="49"/>
      <c r="G196" s="16"/>
      <c r="H196" s="16"/>
    </row>
    <row r="197" spans="1:8" x14ac:dyDescent="0.3">
      <c r="A197" s="5"/>
      <c r="B197" s="53"/>
      <c r="F197" s="49"/>
      <c r="G197" s="16"/>
      <c r="H197" s="16"/>
    </row>
    <row r="198" spans="1:8" x14ac:dyDescent="0.3">
      <c r="A198" s="5"/>
      <c r="B198" s="63"/>
      <c r="F198" s="49"/>
      <c r="G198" s="16"/>
      <c r="H198" s="16"/>
    </row>
    <row r="199" spans="1:8" x14ac:dyDescent="0.3">
      <c r="A199" s="5"/>
      <c r="B199" s="53"/>
      <c r="F199" s="49"/>
      <c r="G199" s="16"/>
      <c r="H199" s="16"/>
    </row>
    <row r="200" spans="1:8" x14ac:dyDescent="0.3">
      <c r="A200" s="5"/>
      <c r="B200" s="53"/>
      <c r="F200" s="49"/>
      <c r="G200" s="16"/>
      <c r="H200" s="16"/>
    </row>
    <row r="201" spans="1:8" x14ac:dyDescent="0.3">
      <c r="A201" s="5"/>
      <c r="B201" s="53"/>
      <c r="F201" s="49"/>
      <c r="G201" s="16"/>
      <c r="H201" s="16"/>
    </row>
    <row r="202" spans="1:8" x14ac:dyDescent="0.3">
      <c r="A202" s="5"/>
      <c r="B202" s="53"/>
      <c r="F202" s="49"/>
      <c r="G202" s="16"/>
      <c r="H202" s="16"/>
    </row>
    <row r="203" spans="1:8" x14ac:dyDescent="0.3">
      <c r="A203" s="5"/>
      <c r="B203" s="53"/>
      <c r="F203" s="49"/>
      <c r="G203" s="16"/>
      <c r="H203" s="16"/>
    </row>
    <row r="204" spans="1:8" x14ac:dyDescent="0.3">
      <c r="A204" s="5"/>
      <c r="B204" s="53"/>
      <c r="F204" s="49"/>
      <c r="G204" s="16"/>
      <c r="H204" s="16"/>
    </row>
    <row r="205" spans="1:8" x14ac:dyDescent="0.3">
      <c r="A205" s="5"/>
      <c r="B205" s="53"/>
      <c r="F205" s="49"/>
      <c r="G205" s="16"/>
      <c r="H205" s="16"/>
    </row>
    <row r="206" spans="1:8" x14ac:dyDescent="0.3">
      <c r="A206" s="5"/>
      <c r="B206" s="53"/>
      <c r="F206" s="49"/>
      <c r="G206" s="16"/>
      <c r="H206" s="16"/>
    </row>
    <row r="207" spans="1:8" x14ac:dyDescent="0.3">
      <c r="A207" s="5"/>
      <c r="B207" s="53"/>
      <c r="F207" s="49"/>
      <c r="G207" s="16"/>
      <c r="H207" s="16"/>
    </row>
    <row r="208" spans="1:8" x14ac:dyDescent="0.3">
      <c r="A208" s="5"/>
      <c r="B208" s="53"/>
      <c r="F208" s="49"/>
      <c r="G208" s="16"/>
      <c r="H208" s="16"/>
    </row>
    <row r="209" spans="1:9" x14ac:dyDescent="0.3">
      <c r="A209" s="5"/>
      <c r="B209" s="53"/>
      <c r="F209" s="49"/>
      <c r="G209" s="16"/>
      <c r="H209" s="16"/>
    </row>
    <row r="210" spans="1:9" x14ac:dyDescent="0.3">
      <c r="A210" s="5"/>
      <c r="B210" s="21"/>
      <c r="F210" s="49"/>
      <c r="G210" s="16"/>
      <c r="H210" s="16"/>
    </row>
    <row r="211" spans="1:9" x14ac:dyDescent="0.3">
      <c r="A211" s="5"/>
      <c r="B211" s="53"/>
      <c r="F211" s="49"/>
      <c r="G211" s="16"/>
      <c r="H211" s="17"/>
    </row>
    <row r="215" spans="1:9" x14ac:dyDescent="0.3">
      <c r="A215" s="5"/>
      <c r="B215" s="53"/>
      <c r="C215" s="53"/>
      <c r="D215" s="53"/>
      <c r="E215" s="53"/>
      <c r="F215" s="49"/>
      <c r="G215" s="16"/>
      <c r="H215" s="17"/>
    </row>
    <row r="216" spans="1:9" x14ac:dyDescent="0.3">
      <c r="A216" s="5"/>
      <c r="B216" s="53"/>
      <c r="F216" s="49"/>
      <c r="G216" s="16"/>
      <c r="H216" s="16"/>
    </row>
    <row r="217" spans="1:9" x14ac:dyDescent="0.3">
      <c r="A217" s="5"/>
      <c r="B217" s="53"/>
      <c r="F217" s="49"/>
      <c r="G217" s="16"/>
      <c r="H217" s="17"/>
    </row>
    <row r="218" spans="1:9" x14ac:dyDescent="0.3">
      <c r="A218" s="5"/>
      <c r="B218" s="61"/>
      <c r="F218" s="49"/>
      <c r="G218" s="16"/>
      <c r="H218" s="17"/>
      <c r="I218" s="17"/>
    </row>
    <row r="219" spans="1:9" x14ac:dyDescent="0.3">
      <c r="A219" s="5"/>
      <c r="B219" s="61"/>
      <c r="F219" s="49"/>
      <c r="G219" s="16"/>
      <c r="H219" s="16"/>
    </row>
    <row r="220" spans="1:9" x14ac:dyDescent="0.3">
      <c r="A220" s="5"/>
      <c r="B220" s="61"/>
      <c r="G220" s="3"/>
    </row>
    <row r="221" spans="1:9" x14ac:dyDescent="0.3">
      <c r="A221" s="5"/>
      <c r="B221" s="61"/>
      <c r="G221" s="64"/>
      <c r="H221" s="64"/>
      <c r="I221" s="84"/>
    </row>
    <row r="222" spans="1:9" x14ac:dyDescent="0.3">
      <c r="A222" s="5"/>
      <c r="B222" s="61"/>
      <c r="G222" s="65"/>
      <c r="H222" s="66"/>
      <c r="I222" s="24"/>
    </row>
    <row r="223" spans="1:9" x14ac:dyDescent="0.3">
      <c r="A223" s="5"/>
      <c r="B223" s="67"/>
      <c r="G223" s="49"/>
      <c r="H223" s="66"/>
      <c r="I223" s="85"/>
    </row>
    <row r="226" spans="1:9" x14ac:dyDescent="0.3">
      <c r="A226" s="5"/>
      <c r="B226" s="68"/>
      <c r="F226" s="49"/>
      <c r="G226" s="16"/>
      <c r="H226" s="16"/>
    </row>
    <row r="227" spans="1:9" x14ac:dyDescent="0.3">
      <c r="A227" s="5"/>
      <c r="B227" s="61"/>
      <c r="F227" s="49"/>
      <c r="G227" s="16"/>
      <c r="H227" s="16"/>
      <c r="I227" s="12"/>
    </row>
    <row r="228" spans="1:9" x14ac:dyDescent="0.3">
      <c r="A228" s="5"/>
      <c r="B228" s="61"/>
      <c r="F228" s="49"/>
      <c r="G228" s="16"/>
      <c r="H228" s="16"/>
    </row>
    <row r="229" spans="1:9" x14ac:dyDescent="0.3">
      <c r="A229" s="12"/>
      <c r="B229" s="22"/>
      <c r="C229" s="22"/>
      <c r="D229" s="22"/>
      <c r="E229" s="22"/>
      <c r="G229" s="17"/>
      <c r="H229" s="17"/>
    </row>
    <row r="233" spans="1:9" x14ac:dyDescent="0.3">
      <c r="C233" s="3" t="s">
        <v>1</v>
      </c>
    </row>
    <row r="235" spans="1:9" x14ac:dyDescent="0.3">
      <c r="G235" s="3"/>
    </row>
    <row r="245" spans="3:15" x14ac:dyDescent="0.3">
      <c r="O245" s="12"/>
    </row>
    <row r="246" spans="3:15" x14ac:dyDescent="0.3">
      <c r="O246" s="24"/>
    </row>
    <row r="247" spans="3:15" x14ac:dyDescent="0.3">
      <c r="O247" s="24"/>
    </row>
    <row r="248" spans="3:15" x14ac:dyDescent="0.3">
      <c r="O248" s="24"/>
    </row>
    <row r="249" spans="3:15" x14ac:dyDescent="0.3">
      <c r="O249" s="12"/>
    </row>
    <row r="250" spans="3:15" x14ac:dyDescent="0.3">
      <c r="O250" s="17"/>
    </row>
    <row r="252" spans="3:15" x14ac:dyDescent="0.3">
      <c r="C252" s="22"/>
      <c r="D252" s="22"/>
      <c r="E252" s="22"/>
      <c r="G252" s="12"/>
    </row>
    <row r="253" spans="3:15" x14ac:dyDescent="0.3">
      <c r="F253" s="69"/>
    </row>
    <row r="254" spans="3:15" x14ac:dyDescent="0.3">
      <c r="F254" s="69"/>
    </row>
    <row r="255" spans="3:15" x14ac:dyDescent="0.3">
      <c r="F255" s="69"/>
    </row>
    <row r="256" spans="3:15" x14ac:dyDescent="0.3">
      <c r="F256" s="69"/>
    </row>
    <row r="257" spans="6:15" x14ac:dyDescent="0.3">
      <c r="F257" s="69"/>
    </row>
    <row r="258" spans="6:15" x14ac:dyDescent="0.3">
      <c r="F258" s="69"/>
    </row>
    <row r="259" spans="6:15" x14ac:dyDescent="0.3">
      <c r="F259" s="69"/>
    </row>
    <row r="260" spans="6:15" x14ac:dyDescent="0.3">
      <c r="F260" s="69"/>
    </row>
    <row r="261" spans="6:15" x14ac:dyDescent="0.3">
      <c r="F261" s="69"/>
      <c r="O261" s="12"/>
    </row>
    <row r="262" spans="6:15" x14ac:dyDescent="0.3">
      <c r="F262" s="69"/>
      <c r="O262" s="12"/>
    </row>
    <row r="263" spans="6:15" x14ac:dyDescent="0.3">
      <c r="F263" s="69"/>
    </row>
    <row r="264" spans="6:15" x14ac:dyDescent="0.3">
      <c r="F264" s="69"/>
    </row>
    <row r="265" spans="6:15" x14ac:dyDescent="0.3">
      <c r="F265" s="69"/>
    </row>
    <row r="266" spans="6:15" x14ac:dyDescent="0.3">
      <c r="F266" s="69"/>
    </row>
    <row r="267" spans="6:15" x14ac:dyDescent="0.3">
      <c r="F267" s="69"/>
    </row>
    <row r="268" spans="6:15" x14ac:dyDescent="0.3">
      <c r="F268" s="69"/>
    </row>
    <row r="269" spans="6:15" x14ac:dyDescent="0.3">
      <c r="F269" s="69"/>
    </row>
    <row r="270" spans="6:15" x14ac:dyDescent="0.3">
      <c r="F270" s="69"/>
    </row>
    <row r="279" spans="8:15" x14ac:dyDescent="0.3">
      <c r="O279" s="12"/>
    </row>
    <row r="286" spans="8:15" ht="14.25" customHeight="1" x14ac:dyDescent="0.3"/>
    <row r="287" spans="8:15" x14ac:dyDescent="0.3">
      <c r="H287" s="5"/>
    </row>
    <row r="288" spans="8:15" x14ac:dyDescent="0.3">
      <c r="H288" s="5"/>
    </row>
    <row r="289" spans="10:10" x14ac:dyDescent="0.3">
      <c r="J289" s="5"/>
    </row>
    <row r="290" spans="10:10" x14ac:dyDescent="0.3">
      <c r="J290" s="5"/>
    </row>
    <row r="291" spans="10:10" x14ac:dyDescent="0.3">
      <c r="J291" s="5"/>
    </row>
    <row r="292" spans="10:10" x14ac:dyDescent="0.3">
      <c r="J292" s="5"/>
    </row>
    <row r="310" spans="8:10" x14ac:dyDescent="0.3">
      <c r="H310" s="5"/>
    </row>
    <row r="311" spans="8:10" x14ac:dyDescent="0.3">
      <c r="H311" s="5"/>
      <c r="J311" s="5"/>
    </row>
    <row r="312" spans="8:10" x14ac:dyDescent="0.3">
      <c r="J312" s="5"/>
    </row>
    <row r="313" spans="8:10" x14ac:dyDescent="0.3">
      <c r="J313" s="5"/>
    </row>
    <row r="314" spans="8:10" x14ac:dyDescent="0.3">
      <c r="H314" s="5"/>
      <c r="J314" s="5"/>
    </row>
    <row r="315" spans="8:10" x14ac:dyDescent="0.3">
      <c r="H315" s="5"/>
      <c r="J315" s="5"/>
    </row>
    <row r="316" spans="8:10" x14ac:dyDescent="0.3">
      <c r="H316" s="5"/>
      <c r="J316" s="5"/>
    </row>
    <row r="317" spans="8:10" x14ac:dyDescent="0.3">
      <c r="H317" s="5"/>
      <c r="J317" s="5"/>
    </row>
    <row r="318" spans="8:10" x14ac:dyDescent="0.3">
      <c r="H318" s="5"/>
      <c r="J318" s="5"/>
    </row>
    <row r="319" spans="8:10" x14ac:dyDescent="0.3">
      <c r="H319" s="5"/>
      <c r="J319" s="5"/>
    </row>
    <row r="320" spans="8:10" x14ac:dyDescent="0.3">
      <c r="H320" s="5"/>
      <c r="J320" s="5"/>
    </row>
    <row r="321" spans="8:10" x14ac:dyDescent="0.3">
      <c r="H321" s="5"/>
      <c r="J321" s="5"/>
    </row>
    <row r="322" spans="8:10" x14ac:dyDescent="0.3">
      <c r="H322" s="5"/>
      <c r="J322" s="5"/>
    </row>
    <row r="323" spans="8:10" x14ac:dyDescent="0.3">
      <c r="H323" s="5"/>
      <c r="J323" s="5"/>
    </row>
    <row r="324" spans="8:10" x14ac:dyDescent="0.3">
      <c r="H324" s="5"/>
      <c r="J324" s="5"/>
    </row>
    <row r="325" spans="8:10" x14ac:dyDescent="0.3">
      <c r="H325" s="5"/>
      <c r="J325" s="5"/>
    </row>
    <row r="326" spans="8:10" x14ac:dyDescent="0.3">
      <c r="H326" s="5"/>
      <c r="J326" s="5"/>
    </row>
    <row r="327" spans="8:10" x14ac:dyDescent="0.3">
      <c r="H327" s="5"/>
      <c r="J327" s="5"/>
    </row>
    <row r="328" spans="8:10" x14ac:dyDescent="0.3">
      <c r="H328" s="5"/>
      <c r="J328" s="5"/>
    </row>
    <row r="329" spans="8:10" x14ac:dyDescent="0.3">
      <c r="H329" s="5"/>
      <c r="J329" s="5"/>
    </row>
    <row r="330" spans="8:10" x14ac:dyDescent="0.3">
      <c r="H330" s="5"/>
      <c r="J330" s="5"/>
    </row>
    <row r="331" spans="8:10" x14ac:dyDescent="0.3">
      <c r="J331" s="5"/>
    </row>
    <row r="332" spans="8:10" x14ac:dyDescent="0.3">
      <c r="J332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אומדן עלויות ציוד חדר כושר</vt:lpstr>
      <vt:lpstr>'אומדן עלויות ציוד חדר כושר'!WPrint_Area_W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Tamari</dc:creator>
  <cp:lastModifiedBy>Ran Tamari</cp:lastModifiedBy>
  <dcterms:created xsi:type="dcterms:W3CDTF">2021-07-01T06:13:07Z</dcterms:created>
  <dcterms:modified xsi:type="dcterms:W3CDTF">2023-04-29T08:24:19Z</dcterms:modified>
</cp:coreProperties>
</file>